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MUNDO_AS_RISCAS\AF_TRABALHOS\PT_Planear_Territórios\PT_012_PDM_Mação\Fase_5\Alteração à RAN\"/>
    </mc:Choice>
  </mc:AlternateContent>
  <xr:revisionPtr revIDLastSave="0" documentId="13_ncr:1_{ACB283F7-D734-458C-B6AF-0540C6326039}" xr6:coauthVersionLast="47" xr6:coauthVersionMax="47" xr10:uidLastSave="{00000000-0000-0000-0000-000000000000}"/>
  <bookViews>
    <workbookView xWindow="-98" yWindow="-98" windowWidth="28996" windowHeight="15796" xr2:uid="{00000000-000D-0000-FFFF-FFFF00000000}"/>
  </bookViews>
  <sheets>
    <sheet name="RANN.º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21" i="1" l="1"/>
  <c r="D220" i="1"/>
  <c r="D219" i="1"/>
  <c r="D218" i="1"/>
  <c r="D217" i="1"/>
  <c r="D216" i="1"/>
  <c r="D215" i="1"/>
  <c r="D214" i="1"/>
  <c r="D213" i="1"/>
  <c r="D212" i="1"/>
  <c r="D211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198" i="1"/>
  <c r="D192" i="1"/>
  <c r="D190" i="1"/>
  <c r="D180" i="1"/>
  <c r="D173" i="1"/>
  <c r="D140" i="1"/>
  <c r="D138" i="1"/>
  <c r="D135" i="1"/>
  <c r="D131" i="1"/>
  <c r="D40" i="1"/>
  <c r="D7" i="1"/>
  <c r="C193" i="1" l="1"/>
  <c r="C203" i="1" s="1"/>
  <c r="D203" i="1" l="1"/>
  <c r="C204" i="1"/>
</calcChain>
</file>

<file path=xl/sharedStrings.xml><?xml version="1.0" encoding="utf-8"?>
<sst xmlns="http://schemas.openxmlformats.org/spreadsheetml/2006/main" count="797" uniqueCount="273">
  <si>
    <t>N.º Código</t>
  </si>
  <si>
    <t>Área (m2)</t>
  </si>
  <si>
    <t>Classificação do Solo Atual</t>
  </si>
  <si>
    <t>Justificação da proposta</t>
  </si>
  <si>
    <t>Classificação proposta</t>
  </si>
  <si>
    <t>Integração no perimetro urbano de acordo com a ocupação existente</t>
  </si>
  <si>
    <t>Nº de código</t>
  </si>
  <si>
    <t>Uso Atual</t>
  </si>
  <si>
    <t>Justificação da  Proposta</t>
  </si>
  <si>
    <t>Uso Proposto</t>
  </si>
  <si>
    <t>Aje1</t>
  </si>
  <si>
    <t>Exclusão por acertos decorrentes de ajustes cartográficos atendendo à sua reduzida dimensão e falta de continuidade</t>
  </si>
  <si>
    <t>-</t>
  </si>
  <si>
    <t xml:space="preserve">Diversas  categorias de espçao </t>
  </si>
  <si>
    <t>Exclusões por acerto cartográfico</t>
  </si>
  <si>
    <t>EXCLUSÕES DA RAN</t>
  </si>
  <si>
    <t>Por classificação em Solo Urbano:</t>
  </si>
  <si>
    <t>Ua1</t>
  </si>
  <si>
    <t>Ua2</t>
  </si>
  <si>
    <t>Ua3</t>
  </si>
  <si>
    <t>Ua4</t>
  </si>
  <si>
    <t>Ua5</t>
  </si>
  <si>
    <t>Ua6</t>
  </si>
  <si>
    <t>Ua7</t>
  </si>
  <si>
    <t>Ua8</t>
  </si>
  <si>
    <t>Ua9</t>
  </si>
  <si>
    <t>Ua10</t>
  </si>
  <si>
    <t>Ua11</t>
  </si>
  <si>
    <t>Ua12</t>
  </si>
  <si>
    <t>Ua13</t>
  </si>
  <si>
    <t>Ua14</t>
  </si>
  <si>
    <t>Ua15</t>
  </si>
  <si>
    <t>Ua16</t>
  </si>
  <si>
    <t>Ua17</t>
  </si>
  <si>
    <t>Ua18</t>
  </si>
  <si>
    <t>Ua19</t>
  </si>
  <si>
    <t>Ua20</t>
  </si>
  <si>
    <t>Ua21</t>
  </si>
  <si>
    <t>Ua22</t>
  </si>
  <si>
    <t>Ua23</t>
  </si>
  <si>
    <t>Ua24</t>
  </si>
  <si>
    <t>Ua25</t>
  </si>
  <si>
    <t>Ua26</t>
  </si>
  <si>
    <t>Ua27</t>
  </si>
  <si>
    <t>Ua28</t>
  </si>
  <si>
    <t>Ua29</t>
  </si>
  <si>
    <t>Ua30</t>
  </si>
  <si>
    <t>Ua31</t>
  </si>
  <si>
    <t>Ua32</t>
  </si>
  <si>
    <t>Ua33</t>
  </si>
  <si>
    <t>Uc1</t>
  </si>
  <si>
    <t>Uc2</t>
  </si>
  <si>
    <t>Uc3</t>
  </si>
  <si>
    <t>Uc4</t>
  </si>
  <si>
    <t>Uc5</t>
  </si>
  <si>
    <t>Uc6</t>
  </si>
  <si>
    <t>Uc7</t>
  </si>
  <si>
    <t>Uc8</t>
  </si>
  <si>
    <t>Uc9</t>
  </si>
  <si>
    <t>Uc10</t>
  </si>
  <si>
    <t>Uc11</t>
  </si>
  <si>
    <t>Uc12</t>
  </si>
  <si>
    <t>Uc13</t>
  </si>
  <si>
    <t>Uc14</t>
  </si>
  <si>
    <t>Uc15</t>
  </si>
  <si>
    <t>Uc16</t>
  </si>
  <si>
    <t>Uc17</t>
  </si>
  <si>
    <t>Uc18</t>
  </si>
  <si>
    <t>Uc19</t>
  </si>
  <si>
    <t>Uc20</t>
  </si>
  <si>
    <t>Uc21</t>
  </si>
  <si>
    <t>Uc22</t>
  </si>
  <si>
    <t>Uc23</t>
  </si>
  <si>
    <t>Uc24</t>
  </si>
  <si>
    <t>Uc25</t>
  </si>
  <si>
    <t>Uc26</t>
  </si>
  <si>
    <t>Uc27</t>
  </si>
  <si>
    <t>Uc28</t>
  </si>
  <si>
    <t>Uc29</t>
  </si>
  <si>
    <t>Uc30</t>
  </si>
  <si>
    <t>Uc31</t>
  </si>
  <si>
    <t>Uc32</t>
  </si>
  <si>
    <t>Uc33</t>
  </si>
  <si>
    <t>Uc34</t>
  </si>
  <si>
    <t>Uc35</t>
  </si>
  <si>
    <t>Uc36</t>
  </si>
  <si>
    <t>Uc37</t>
  </si>
  <si>
    <t>Uc38</t>
  </si>
  <si>
    <t>Uc39</t>
  </si>
  <si>
    <t>Uc40</t>
  </si>
  <si>
    <t>Uc41</t>
  </si>
  <si>
    <t>Uc42</t>
  </si>
  <si>
    <t>Uc43</t>
  </si>
  <si>
    <t>Uc44</t>
  </si>
  <si>
    <t>Uc45</t>
  </si>
  <si>
    <t>Uc46</t>
  </si>
  <si>
    <t>Uc47</t>
  </si>
  <si>
    <t>Uc48</t>
  </si>
  <si>
    <t>Uc49</t>
  </si>
  <si>
    <t>Uc50</t>
  </si>
  <si>
    <t>Uc51</t>
  </si>
  <si>
    <t>Uc52</t>
  </si>
  <si>
    <t>Uc53</t>
  </si>
  <si>
    <t>Uc54</t>
  </si>
  <si>
    <t>Uc55</t>
  </si>
  <si>
    <t>Uc56</t>
  </si>
  <si>
    <t>Uc57</t>
  </si>
  <si>
    <t>Uc58</t>
  </si>
  <si>
    <t>Uc59</t>
  </si>
  <si>
    <t>Uc60</t>
  </si>
  <si>
    <t>Uc61</t>
  </si>
  <si>
    <t>Uc62</t>
  </si>
  <si>
    <t>Uc63</t>
  </si>
  <si>
    <t>Uc64</t>
  </si>
  <si>
    <t>Uc65</t>
  </si>
  <si>
    <t>Uc66</t>
  </si>
  <si>
    <t>Uc67</t>
  </si>
  <si>
    <t>Uc68</t>
  </si>
  <si>
    <t>Uc69</t>
  </si>
  <si>
    <t>Uc70</t>
  </si>
  <si>
    <t>Uc71</t>
  </si>
  <si>
    <t>Uc72</t>
  </si>
  <si>
    <t>Uc73</t>
  </si>
  <si>
    <t>Uc74</t>
  </si>
  <si>
    <t>Uc75</t>
  </si>
  <si>
    <t>Uc76</t>
  </si>
  <si>
    <t>Uc77</t>
  </si>
  <si>
    <t>Uc78</t>
  </si>
  <si>
    <t>Uc79</t>
  </si>
  <si>
    <t>Uc80</t>
  </si>
  <si>
    <t>Uc81</t>
  </si>
  <si>
    <t>Uc82</t>
  </si>
  <si>
    <t>Uc83</t>
  </si>
  <si>
    <t>Uc84</t>
  </si>
  <si>
    <t>Uc85</t>
  </si>
  <si>
    <t>Uc86</t>
  </si>
  <si>
    <t>Uc87</t>
  </si>
  <si>
    <t>Uc88</t>
  </si>
  <si>
    <t>Uc89</t>
  </si>
  <si>
    <t>Uc90</t>
  </si>
  <si>
    <t>Uc91</t>
  </si>
  <si>
    <t>Colmatação/Preenchimento/Remate da malha urbana</t>
  </si>
  <si>
    <t>Ae1</t>
  </si>
  <si>
    <t>Ae2</t>
  </si>
  <si>
    <t>Ae3</t>
  </si>
  <si>
    <t>Ae4</t>
  </si>
  <si>
    <t>Área destinada à delimitação de Espaços de atividade económicas</t>
  </si>
  <si>
    <t>Eq1</t>
  </si>
  <si>
    <t>Eq2</t>
  </si>
  <si>
    <t>Eq3</t>
  </si>
  <si>
    <t>Área destinada à delimitação de Espaços de equipamentos</t>
  </si>
  <si>
    <t>Tu1</t>
  </si>
  <si>
    <t>Tu2</t>
  </si>
  <si>
    <t>Área destinada à delimitação de Espaços turísticos</t>
  </si>
  <si>
    <t>Ev1</t>
  </si>
  <si>
    <t>Integração no perimetro urbano como espços verde</t>
  </si>
  <si>
    <t>Ev2</t>
  </si>
  <si>
    <t>Ev3</t>
  </si>
  <si>
    <t>Ev4</t>
  </si>
  <si>
    <t>Ev5</t>
  </si>
  <si>
    <t>Ev6</t>
  </si>
  <si>
    <t>Ev7</t>
  </si>
  <si>
    <t>Ev8</t>
  </si>
  <si>
    <t>Ev9</t>
  </si>
  <si>
    <t>Ev10</t>
  </si>
  <si>
    <t>Ev11</t>
  </si>
  <si>
    <t>Ev12</t>
  </si>
  <si>
    <t>Ev13</t>
  </si>
  <si>
    <t>Ev14</t>
  </si>
  <si>
    <t>Ev15</t>
  </si>
  <si>
    <t>Ev16</t>
  </si>
  <si>
    <t>Ev17</t>
  </si>
  <si>
    <t>Ev18</t>
  </si>
  <si>
    <t>Ev19</t>
  </si>
  <si>
    <t>Ev20</t>
  </si>
  <si>
    <t>Ev21</t>
  </si>
  <si>
    <t>Ev22</t>
  </si>
  <si>
    <t>Ev23</t>
  </si>
  <si>
    <t>Ev24</t>
  </si>
  <si>
    <t>Ev25</t>
  </si>
  <si>
    <t>Ev26</t>
  </si>
  <si>
    <t>Ev27</t>
  </si>
  <si>
    <t>Ev28</t>
  </si>
  <si>
    <t>Ev29</t>
  </si>
  <si>
    <t>Ev30</t>
  </si>
  <si>
    <t>Ev31</t>
  </si>
  <si>
    <t>Ev32</t>
  </si>
  <si>
    <t>Ev33</t>
  </si>
  <si>
    <t>Ar1</t>
  </si>
  <si>
    <t>Ar2</t>
  </si>
  <si>
    <t>Ar3</t>
  </si>
  <si>
    <t>Ar4</t>
  </si>
  <si>
    <t>Ar5</t>
  </si>
  <si>
    <t>Ar6</t>
  </si>
  <si>
    <t>Ar7</t>
  </si>
  <si>
    <t>Ed1</t>
  </si>
  <si>
    <t>Ed2</t>
  </si>
  <si>
    <t>Ed3</t>
  </si>
  <si>
    <t>Ed4</t>
  </si>
  <si>
    <t>Ed5</t>
  </si>
  <si>
    <t>Ed6</t>
  </si>
  <si>
    <t>Ed7</t>
  </si>
  <si>
    <t>Ed8</t>
  </si>
  <si>
    <t>Ed9</t>
  </si>
  <si>
    <t>Ed10</t>
  </si>
  <si>
    <t>Solo urbano - Espaços centrais</t>
  </si>
  <si>
    <t>Solo urbano - Espaços habitacionais consolidados</t>
  </si>
  <si>
    <t>Solo urbano - Espaços habitacionais consolidados a requalificar</t>
  </si>
  <si>
    <t>Solo urbano - Espaços habitacionais a consolidar</t>
  </si>
  <si>
    <t>Solo urbano - Espaços de atividades económicas</t>
  </si>
  <si>
    <t>Solo urbano - Espaços de uso especial - Espaços de Equipamentos</t>
  </si>
  <si>
    <t>Solo urbano - Espaços de uso especial - Espaços Turísticos</t>
  </si>
  <si>
    <t>Solo urbano - Espaços verdes</t>
  </si>
  <si>
    <t>Solo rústico - Aglomerados Rurais</t>
  </si>
  <si>
    <t>Solo rústico - Edificação dispersa</t>
  </si>
  <si>
    <t>Ia1</t>
  </si>
  <si>
    <t>Ia2</t>
  </si>
  <si>
    <t>Oo1</t>
  </si>
  <si>
    <t>Solo rústico - Espaço de atividades económicas</t>
  </si>
  <si>
    <t>Solo rústico - Espaços de equipamentos, infraestruturas e outras estruturas</t>
  </si>
  <si>
    <t>Área destinada à delimitação de Aglomerado rural</t>
  </si>
  <si>
    <t>Área destinada à delimitação de Espaços de edificação dispersa</t>
  </si>
  <si>
    <t>Área destinada à delimitação de Espaços de atividades económicas</t>
  </si>
  <si>
    <t>Espaços florestais</t>
  </si>
  <si>
    <t>Espaços agrícolas</t>
  </si>
  <si>
    <t>Área social</t>
  </si>
  <si>
    <t>Área social e Espaços agrícolas</t>
  </si>
  <si>
    <t>Espaços Agrosilvopastoris</t>
  </si>
  <si>
    <t>Área incluída em perímetro urbano</t>
  </si>
  <si>
    <t>Área incluída em perímetro urbano e Espaços agrícolas</t>
  </si>
  <si>
    <t>Espaços agrícolas e Espaços Agrosilvopastoris</t>
  </si>
  <si>
    <t>Espacos de Desenvolvimento Turistico</t>
  </si>
  <si>
    <t>Espaços agrícolas e Espaços florestais</t>
  </si>
  <si>
    <t>Áre incluída e perímetro urbano e Espaços agrícolas</t>
  </si>
  <si>
    <t>Áre incluída e perímetro urbano e Espaços agrosilvopastoris</t>
  </si>
  <si>
    <t xml:space="preserve"> Espaços agrosilvopastoris</t>
  </si>
  <si>
    <t>Espaços agrosilvopastoris</t>
  </si>
  <si>
    <t>Área incluída em perimetro urbano</t>
  </si>
  <si>
    <t>Área incluída e perímetro urbano</t>
  </si>
  <si>
    <t>Área incluída e perímetro urbano e Espaços agrícolas</t>
  </si>
  <si>
    <t>Espaços agrícolas e  Espaços agrosilvopastoris</t>
  </si>
  <si>
    <t>Área incluída e perímetro urbano,  Espaços agrícolas e  Espaços agrosilvopastoris</t>
  </si>
  <si>
    <t>Área incluída e perímetro urbano e Espaços agrosilvopastoris</t>
  </si>
  <si>
    <t>Área incluída e perímetro urbano e  Espaços agrosilvopastoris</t>
  </si>
  <si>
    <t>Espaços agrícolas e Espaços agrosilvopastoris</t>
  </si>
  <si>
    <t>Área incluída e perímetro urbano, Espaços agrícolas e Espaços florestais</t>
  </si>
  <si>
    <t>*</t>
  </si>
  <si>
    <t>* Nota: Informação não disponibilizada na .shp do PDM em vigor</t>
  </si>
  <si>
    <t>Acertos urbanos (Ua)</t>
  </si>
  <si>
    <t>Total por tipologia</t>
  </si>
  <si>
    <t>Colmatação (Uc)</t>
  </si>
  <si>
    <t>Aglomerados rurais (Ar)</t>
  </si>
  <si>
    <t>Edificação Dispersa (Ed)</t>
  </si>
  <si>
    <t>Equipamentos (Eq)</t>
  </si>
  <si>
    <t>Turismo(Tu)</t>
  </si>
  <si>
    <t>Atividades Económicas (Ae)</t>
  </si>
  <si>
    <t>Área destinada à delimitação de Espaços de equipamentos, infraestruturas e outras estruturas</t>
  </si>
  <si>
    <t>Atividades Industriais (Ia)</t>
  </si>
  <si>
    <t>Outros (Oo)</t>
  </si>
  <si>
    <t>Pedidos de exclusão por uso e classficação do solo</t>
  </si>
  <si>
    <t>Total de área de Ran a excluir por classificação do solo</t>
  </si>
  <si>
    <t>Ajustamento cartográfico</t>
  </si>
  <si>
    <t>Total de RAN em vigor</t>
  </si>
  <si>
    <t>Total de RAN bruta proposta</t>
  </si>
  <si>
    <t>Total de áreas a excluir</t>
  </si>
  <si>
    <t xml:space="preserve">Área de RAN final </t>
  </si>
  <si>
    <t>Área (hectares )</t>
  </si>
  <si>
    <t>%</t>
  </si>
  <si>
    <t>Ajustamento cartográfico (Aje)</t>
  </si>
  <si>
    <t>Espaços verdes (Ev)</t>
  </si>
  <si>
    <t>Total de área a excluir</t>
  </si>
  <si>
    <t>Tipologia de exclusão</t>
  </si>
  <si>
    <t>Área (hectares)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</si>
</sst>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AFEA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5D9C5"/>
        <bgColor indexed="64"/>
      </patternFill>
    </fill>
    <fill>
      <patternFill patternType="solid">
        <fgColor rgb="FFFDF8C7"/>
        <bgColor indexed="64"/>
      </patternFill>
    </fill>
    <fill>
      <patternFill patternType="solid">
        <fgColor rgb="FFC7B4E6"/>
        <bgColor indexed="64"/>
      </patternFill>
    </fill>
    <fill>
      <patternFill patternType="solid">
        <fgColor rgb="FFD0D3C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1BB9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DE5D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20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/>
    <xf numFmtId="0" fontId="1" fillId="4" borderId="1" xfId="0" applyFont="1" applyFill="1" applyBorder="1" applyAlignment="1">
      <alignment horizontal="center"/>
    </xf>
    <xf numFmtId="2" fontId="1" fillId="4" borderId="1" xfId="0" applyNumberFormat="1" applyFont="1" applyFill="1" applyBorder="1" applyAlignment="1">
      <alignment horizontal="center"/>
    </xf>
    <xf numFmtId="0" fontId="1" fillId="4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1" fillId="4" borderId="2" xfId="0" applyNumberFormat="1" applyFont="1" applyFill="1" applyBorder="1" applyAlignment="1">
      <alignment horizontal="center" vertical="center"/>
    </xf>
    <xf numFmtId="2" fontId="1" fillId="4" borderId="3" xfId="0" applyNumberFormat="1" applyFont="1" applyFill="1" applyBorder="1" applyAlignment="1">
      <alignment horizontal="center" vertical="center"/>
    </xf>
    <xf numFmtId="2" fontId="1" fillId="4" borderId="4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2" fontId="1" fillId="5" borderId="1" xfId="0" applyNumberFormat="1" applyFont="1" applyFill="1" applyBorder="1" applyAlignment="1">
      <alignment horizontal="center"/>
    </xf>
    <xf numFmtId="0" fontId="1" fillId="5" borderId="1" xfId="0" applyFont="1" applyFill="1" applyBorder="1"/>
    <xf numFmtId="2" fontId="1" fillId="5" borderId="2" xfId="0" applyNumberFormat="1" applyFont="1" applyFill="1" applyBorder="1" applyAlignment="1">
      <alignment horizontal="center" vertical="center"/>
    </xf>
    <xf numFmtId="2" fontId="1" fillId="5" borderId="3" xfId="0" applyNumberFormat="1" applyFont="1" applyFill="1" applyBorder="1" applyAlignment="1">
      <alignment horizontal="center" vertical="center"/>
    </xf>
    <xf numFmtId="2" fontId="1" fillId="5" borderId="4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/>
    </xf>
    <xf numFmtId="2" fontId="1" fillId="6" borderId="1" xfId="0" applyNumberFormat="1" applyFont="1" applyFill="1" applyBorder="1" applyAlignment="1">
      <alignment horizontal="center"/>
    </xf>
    <xf numFmtId="0" fontId="1" fillId="6" borderId="1" xfId="0" applyFont="1" applyFill="1" applyBorder="1"/>
    <xf numFmtId="0" fontId="1" fillId="7" borderId="1" xfId="0" applyFont="1" applyFill="1" applyBorder="1" applyAlignment="1">
      <alignment horizontal="center"/>
    </xf>
    <xf numFmtId="2" fontId="1" fillId="7" borderId="1" xfId="0" applyNumberFormat="1" applyFont="1" applyFill="1" applyBorder="1" applyAlignment="1">
      <alignment horizontal="center"/>
    </xf>
    <xf numFmtId="0" fontId="1" fillId="7" borderId="1" xfId="0" applyFont="1" applyFill="1" applyBorder="1"/>
    <xf numFmtId="0" fontId="1" fillId="8" borderId="1" xfId="0" applyFont="1" applyFill="1" applyBorder="1" applyAlignment="1">
      <alignment horizontal="center"/>
    </xf>
    <xf numFmtId="2" fontId="1" fillId="8" borderId="1" xfId="0" applyNumberFormat="1" applyFont="1" applyFill="1" applyBorder="1" applyAlignment="1">
      <alignment horizontal="center"/>
    </xf>
    <xf numFmtId="0" fontId="1" fillId="8" borderId="1" xfId="0" applyFont="1" applyFill="1" applyBorder="1"/>
    <xf numFmtId="0" fontId="1" fillId="9" borderId="1" xfId="0" applyFont="1" applyFill="1" applyBorder="1" applyAlignment="1">
      <alignment horizontal="center"/>
    </xf>
    <xf numFmtId="2" fontId="1" fillId="9" borderId="1" xfId="0" applyNumberFormat="1" applyFont="1" applyFill="1" applyBorder="1" applyAlignment="1">
      <alignment horizontal="center"/>
    </xf>
    <xf numFmtId="0" fontId="1" fillId="9" borderId="1" xfId="0" applyFont="1" applyFill="1" applyBorder="1"/>
    <xf numFmtId="0" fontId="1" fillId="10" borderId="1" xfId="0" applyFont="1" applyFill="1" applyBorder="1" applyAlignment="1">
      <alignment horizontal="center"/>
    </xf>
    <xf numFmtId="2" fontId="1" fillId="10" borderId="1" xfId="0" applyNumberFormat="1" applyFont="1" applyFill="1" applyBorder="1" applyAlignment="1">
      <alignment horizontal="center"/>
    </xf>
    <xf numFmtId="0" fontId="1" fillId="10" borderId="1" xfId="0" applyFont="1" applyFill="1" applyBorder="1"/>
    <xf numFmtId="0" fontId="1" fillId="10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/>
    </xf>
    <xf numFmtId="2" fontId="1" fillId="11" borderId="1" xfId="0" applyNumberFormat="1" applyFont="1" applyFill="1" applyBorder="1" applyAlignment="1">
      <alignment horizontal="center"/>
    </xf>
    <xf numFmtId="0" fontId="1" fillId="11" borderId="1" xfId="0" applyFont="1" applyFill="1" applyBorder="1"/>
    <xf numFmtId="0" fontId="1" fillId="12" borderId="1" xfId="0" applyFont="1" applyFill="1" applyBorder="1" applyAlignment="1">
      <alignment vertical="center"/>
    </xf>
    <xf numFmtId="0" fontId="1" fillId="12" borderId="1" xfId="0" applyFont="1" applyFill="1" applyBorder="1" applyAlignment="1">
      <alignment horizontal="center" vertical="center"/>
    </xf>
    <xf numFmtId="2" fontId="1" fillId="12" borderId="1" xfId="0" applyNumberFormat="1" applyFont="1" applyFill="1" applyBorder="1" applyAlignment="1">
      <alignment horizontal="center" vertical="center"/>
    </xf>
    <xf numFmtId="0" fontId="1" fillId="12" borderId="1" xfId="0" applyFont="1" applyFill="1" applyBorder="1"/>
    <xf numFmtId="0" fontId="1" fillId="1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2" fontId="1" fillId="8" borderId="2" xfId="0" applyNumberFormat="1" applyFont="1" applyFill="1" applyBorder="1" applyAlignment="1">
      <alignment horizontal="center" vertical="center"/>
    </xf>
    <xf numFmtId="2" fontId="1" fillId="8" borderId="3" xfId="0" applyNumberFormat="1" applyFont="1" applyFill="1" applyBorder="1" applyAlignment="1">
      <alignment horizontal="center" vertical="center"/>
    </xf>
    <xf numFmtId="2" fontId="1" fillId="8" borderId="4" xfId="0" applyNumberFormat="1" applyFont="1" applyFill="1" applyBorder="1" applyAlignment="1">
      <alignment horizontal="center" vertical="center"/>
    </xf>
    <xf numFmtId="2" fontId="1" fillId="7" borderId="2" xfId="0" applyNumberFormat="1" applyFont="1" applyFill="1" applyBorder="1" applyAlignment="1">
      <alignment horizontal="center" vertical="center"/>
    </xf>
    <xf numFmtId="2" fontId="1" fillId="7" borderId="4" xfId="0" applyNumberFormat="1" applyFont="1" applyFill="1" applyBorder="1" applyAlignment="1">
      <alignment horizontal="center" vertical="center"/>
    </xf>
    <xf numFmtId="2" fontId="1" fillId="3" borderId="2" xfId="0" applyNumberFormat="1" applyFont="1" applyFill="1" applyBorder="1" applyAlignment="1">
      <alignment horizontal="center" vertical="center"/>
    </xf>
    <xf numFmtId="2" fontId="1" fillId="3" borderId="3" xfId="0" applyNumberFormat="1" applyFont="1" applyFill="1" applyBorder="1" applyAlignment="1">
      <alignment horizontal="center" vertical="center"/>
    </xf>
    <xf numFmtId="2" fontId="1" fillId="3" borderId="4" xfId="0" applyNumberFormat="1" applyFont="1" applyFill="1" applyBorder="1" applyAlignment="1">
      <alignment horizontal="center" vertical="center"/>
    </xf>
    <xf numFmtId="2" fontId="1" fillId="9" borderId="2" xfId="0" applyNumberFormat="1" applyFont="1" applyFill="1" applyBorder="1" applyAlignment="1">
      <alignment horizontal="center" vertical="center" wrapText="1"/>
    </xf>
    <xf numFmtId="2" fontId="1" fillId="9" borderId="3" xfId="0" applyNumberFormat="1" applyFont="1" applyFill="1" applyBorder="1" applyAlignment="1">
      <alignment horizontal="center" vertical="center" wrapText="1"/>
    </xf>
    <xf numFmtId="2" fontId="1" fillId="9" borderId="4" xfId="0" applyNumberFormat="1" applyFont="1" applyFill="1" applyBorder="1" applyAlignment="1">
      <alignment horizontal="center" vertical="center" wrapText="1"/>
    </xf>
    <xf numFmtId="2" fontId="1" fillId="10" borderId="2" xfId="0" applyNumberFormat="1" applyFont="1" applyFill="1" applyBorder="1" applyAlignment="1">
      <alignment horizontal="center" vertical="center"/>
    </xf>
    <xf numFmtId="2" fontId="1" fillId="10" borderId="3" xfId="0" applyNumberFormat="1" applyFont="1" applyFill="1" applyBorder="1" applyAlignment="1">
      <alignment horizontal="center" vertical="center"/>
    </xf>
    <xf numFmtId="2" fontId="1" fillId="10" borderId="4" xfId="0" applyNumberFormat="1" applyFont="1" applyFill="1" applyBorder="1" applyAlignment="1">
      <alignment horizontal="center" vertical="center"/>
    </xf>
    <xf numFmtId="2" fontId="1" fillId="11" borderId="2" xfId="0" applyNumberFormat="1" applyFont="1" applyFill="1" applyBorder="1" applyAlignment="1">
      <alignment horizontal="center" vertical="center"/>
    </xf>
    <xf numFmtId="2" fontId="1" fillId="11" borderId="4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6" borderId="1" xfId="0" applyFont="1" applyFill="1" applyBorder="1" applyAlignment="1">
      <alignment wrapText="1"/>
    </xf>
    <xf numFmtId="0" fontId="3" fillId="6" borderId="9" xfId="0" applyFont="1" applyFill="1" applyBorder="1" applyAlignment="1">
      <alignment horizontal="center" vertical="center" wrapText="1"/>
    </xf>
    <xf numFmtId="2" fontId="3" fillId="6" borderId="8" xfId="0" applyNumberFormat="1" applyFont="1" applyFill="1" applyBorder="1" applyAlignment="1">
      <alignment horizontal="center" vertical="center" wrapText="1"/>
    </xf>
    <xf numFmtId="2" fontId="3" fillId="6" borderId="9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9" fontId="1" fillId="0" borderId="1" xfId="1" applyFont="1" applyBorder="1" applyAlignment="1">
      <alignment horizontal="center"/>
    </xf>
    <xf numFmtId="0" fontId="1" fillId="7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2" fontId="1" fillId="6" borderId="2" xfId="0" applyNumberFormat="1" applyFont="1" applyFill="1" applyBorder="1" applyAlignment="1">
      <alignment horizontal="center" vertical="center"/>
    </xf>
    <xf numFmtId="2" fontId="1" fillId="6" borderId="3" xfId="0" applyNumberFormat="1" applyFont="1" applyFill="1" applyBorder="1" applyAlignment="1">
      <alignment horizontal="center" vertical="center"/>
    </xf>
    <xf numFmtId="2" fontId="1" fillId="6" borderId="4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/>
    <xf numFmtId="0" fontId="1" fillId="6" borderId="1" xfId="0" applyFont="1" applyFill="1" applyBorder="1" applyAlignment="1"/>
    <xf numFmtId="0" fontId="1" fillId="8" borderId="1" xfId="0" applyFont="1" applyFill="1" applyBorder="1" applyAlignment="1"/>
    <xf numFmtId="0" fontId="1" fillId="7" borderId="1" xfId="0" applyFont="1" applyFill="1" applyBorder="1" applyAlignment="1"/>
    <xf numFmtId="0" fontId="1" fillId="15" borderId="1" xfId="0" applyFont="1" applyFill="1" applyBorder="1" applyAlignment="1"/>
    <xf numFmtId="0" fontId="1" fillId="16" borderId="1" xfId="0" applyFont="1" applyFill="1" applyBorder="1" applyAlignment="1"/>
    <xf numFmtId="0" fontId="1" fillId="10" borderId="1" xfId="0" applyFont="1" applyFill="1" applyBorder="1" applyAlignment="1"/>
    <xf numFmtId="0" fontId="1" fillId="11" borderId="1" xfId="0" applyFont="1" applyFill="1" applyBorder="1" applyAlignment="1"/>
    <xf numFmtId="0" fontId="1" fillId="12" borderId="1" xfId="0" applyFont="1" applyFill="1" applyBorder="1" applyAlignment="1">
      <alignment vertical="center"/>
    </xf>
    <xf numFmtId="0" fontId="1" fillId="14" borderId="8" xfId="0" applyFont="1" applyFill="1" applyBorder="1" applyAlignment="1">
      <alignment wrapText="1"/>
    </xf>
    <xf numFmtId="0" fontId="1" fillId="14" borderId="9" xfId="0" applyFont="1" applyFill="1" applyBorder="1" applyAlignment="1">
      <alignment wrapText="1"/>
    </xf>
    <xf numFmtId="0" fontId="1" fillId="0" borderId="8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0" fontId="1" fillId="0" borderId="1" xfId="1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</cellXfs>
  <cellStyles count="2">
    <cellStyle name="Normal" xfId="0" builtinId="0"/>
    <cellStyle name="Percentagem" xfId="1" builtinId="5"/>
  </cellStyles>
  <dxfs count="0"/>
  <tableStyles count="0" defaultTableStyle="TableStyleMedium2" defaultPivotStyle="PivotStyleLight16"/>
  <colors>
    <mruColors>
      <color rgb="FFEDE5D7"/>
      <color rgb="FFD1BB97"/>
      <color rgb="FFE5D9C5"/>
      <color rgb="FFDEC8EE"/>
      <color rgb="FFAFEAFF"/>
      <color rgb="FFFDF8C7"/>
      <color rgb="FFC7B4E6"/>
      <color rgb="FFD0D3C7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2"/>
  <sheetViews>
    <sheetView tabSelected="1" zoomScale="80" zoomScaleNormal="80" workbookViewId="0">
      <selection activeCell="N44" sqref="N44"/>
    </sheetView>
  </sheetViews>
  <sheetFormatPr defaultColWidth="10.265625" defaultRowHeight="12.75" x14ac:dyDescent="0.35"/>
  <cols>
    <col min="1" max="1" width="12.53125" style="2" customWidth="1"/>
    <col min="2" max="2" width="10.53125" style="3" customWidth="1"/>
    <col min="3" max="3" width="11.59765625" style="3" bestFit="1" customWidth="1"/>
    <col min="4" max="4" width="11.59765625" style="3" customWidth="1"/>
    <col min="5" max="5" width="66" style="2" customWidth="1"/>
    <col min="6" max="6" width="55.46484375" style="2" customWidth="1"/>
    <col min="7" max="7" width="54" style="2" customWidth="1"/>
    <col min="8" max="16384" width="10.265625" style="2"/>
  </cols>
  <sheetData>
    <row r="1" spans="1:7" x14ac:dyDescent="0.35">
      <c r="B1" s="3" t="s">
        <v>15</v>
      </c>
    </row>
    <row r="3" spans="1:7" ht="9.4" customHeight="1" x14ac:dyDescent="0.35">
      <c r="B3" s="3" t="s">
        <v>16</v>
      </c>
    </row>
    <row r="4" spans="1:7" hidden="1" x14ac:dyDescent="0.35"/>
    <row r="5" spans="1:7" ht="24.4" customHeight="1" x14ac:dyDescent="0.35">
      <c r="A5" s="56"/>
      <c r="B5" s="55" t="s">
        <v>259</v>
      </c>
      <c r="C5" s="55"/>
      <c r="D5" s="55"/>
      <c r="E5" s="55"/>
      <c r="F5" s="55"/>
      <c r="G5" s="55"/>
    </row>
    <row r="6" spans="1:7" ht="26.25" x14ac:dyDescent="0.35">
      <c r="A6" s="56"/>
      <c r="B6" s="12" t="s">
        <v>0</v>
      </c>
      <c r="C6" s="12" t="s">
        <v>1</v>
      </c>
      <c r="D6" s="13" t="s">
        <v>249</v>
      </c>
      <c r="E6" s="12" t="s">
        <v>2</v>
      </c>
      <c r="F6" s="12" t="s">
        <v>3</v>
      </c>
      <c r="G6" s="12" t="s">
        <v>4</v>
      </c>
    </row>
    <row r="7" spans="1:7" ht="14.25" customHeight="1" x14ac:dyDescent="0.35">
      <c r="A7" s="24" t="s">
        <v>248</v>
      </c>
      <c r="B7" s="9" t="s">
        <v>17</v>
      </c>
      <c r="C7" s="10">
        <v>0.22800661686100002</v>
      </c>
      <c r="D7" s="14">
        <f>SUM(C7:C39)</f>
        <v>9.3456337546673005</v>
      </c>
      <c r="E7" s="11" t="s">
        <v>228</v>
      </c>
      <c r="F7" s="11" t="s">
        <v>5</v>
      </c>
      <c r="G7" s="11" t="s">
        <v>205</v>
      </c>
    </row>
    <row r="8" spans="1:7" x14ac:dyDescent="0.35">
      <c r="A8" s="24"/>
      <c r="B8" s="9" t="s">
        <v>18</v>
      </c>
      <c r="C8" s="10">
        <v>0.152499362217</v>
      </c>
      <c r="D8" s="15"/>
      <c r="E8" s="11" t="s">
        <v>223</v>
      </c>
      <c r="F8" s="11" t="s">
        <v>5</v>
      </c>
      <c r="G8" s="11" t="s">
        <v>205</v>
      </c>
    </row>
    <row r="9" spans="1:7" x14ac:dyDescent="0.35">
      <c r="A9" s="24"/>
      <c r="B9" s="9" t="s">
        <v>19</v>
      </c>
      <c r="C9" s="10">
        <v>0.71833527323199997</v>
      </c>
      <c r="D9" s="15"/>
      <c r="E9" s="11" t="s">
        <v>246</v>
      </c>
      <c r="F9" s="11" t="s">
        <v>5</v>
      </c>
      <c r="G9" s="11" t="s">
        <v>206</v>
      </c>
    </row>
    <row r="10" spans="1:7" x14ac:dyDescent="0.35">
      <c r="A10" s="24"/>
      <c r="B10" s="9" t="s">
        <v>20</v>
      </c>
      <c r="C10" s="10">
        <v>0.18803358237199999</v>
      </c>
      <c r="D10" s="15"/>
      <c r="E10" s="11" t="s">
        <v>237</v>
      </c>
      <c r="F10" s="11" t="s">
        <v>5</v>
      </c>
      <c r="G10" s="11" t="s">
        <v>206</v>
      </c>
    </row>
    <row r="11" spans="1:7" x14ac:dyDescent="0.35">
      <c r="A11" s="24"/>
      <c r="B11" s="9" t="s">
        <v>21</v>
      </c>
      <c r="C11" s="10">
        <v>1.2396975555400001</v>
      </c>
      <c r="D11" s="15"/>
      <c r="E11" s="11" t="s">
        <v>225</v>
      </c>
      <c r="F11" s="11" t="s">
        <v>5</v>
      </c>
      <c r="G11" s="11" t="s">
        <v>206</v>
      </c>
    </row>
    <row r="12" spans="1:7" x14ac:dyDescent="0.35">
      <c r="A12" s="24"/>
      <c r="B12" s="9" t="s">
        <v>22</v>
      </c>
      <c r="C12" s="10">
        <v>0.255623503611</v>
      </c>
      <c r="D12" s="15"/>
      <c r="E12" s="11" t="s">
        <v>237</v>
      </c>
      <c r="F12" s="11" t="s">
        <v>5</v>
      </c>
      <c r="G12" s="11" t="s">
        <v>206</v>
      </c>
    </row>
    <row r="13" spans="1:7" x14ac:dyDescent="0.35">
      <c r="A13" s="24"/>
      <c r="B13" s="9" t="s">
        <v>23</v>
      </c>
      <c r="C13" s="10">
        <v>0.26384712176699998</v>
      </c>
      <c r="D13" s="15"/>
      <c r="E13" s="11" t="s">
        <v>224</v>
      </c>
      <c r="F13" s="11" t="s">
        <v>5</v>
      </c>
      <c r="G13" s="11" t="s">
        <v>206</v>
      </c>
    </row>
    <row r="14" spans="1:7" x14ac:dyDescent="0.35">
      <c r="A14" s="24"/>
      <c r="B14" s="9" t="s">
        <v>24</v>
      </c>
      <c r="C14" s="10">
        <v>0.217991033458</v>
      </c>
      <c r="D14" s="15"/>
      <c r="E14" s="11" t="s">
        <v>225</v>
      </c>
      <c r="F14" s="11" t="s">
        <v>5</v>
      </c>
      <c r="G14" s="11" t="s">
        <v>206</v>
      </c>
    </row>
    <row r="15" spans="1:7" x14ac:dyDescent="0.35">
      <c r="A15" s="24"/>
      <c r="B15" s="9" t="s">
        <v>25</v>
      </c>
      <c r="C15" s="10">
        <v>0.133488914486</v>
      </c>
      <c r="D15" s="15"/>
      <c r="E15" s="11" t="s">
        <v>226</v>
      </c>
      <c r="F15" s="11" t="s">
        <v>5</v>
      </c>
      <c r="G15" s="11" t="s">
        <v>206</v>
      </c>
    </row>
    <row r="16" spans="1:7" x14ac:dyDescent="0.35">
      <c r="A16" s="24"/>
      <c r="B16" s="9" t="s">
        <v>26</v>
      </c>
      <c r="C16" s="10">
        <v>7.7132877674300007E-2</v>
      </c>
      <c r="D16" s="15"/>
      <c r="E16" s="11" t="s">
        <v>246</v>
      </c>
      <c r="F16" s="11" t="s">
        <v>5</v>
      </c>
      <c r="G16" s="11" t="s">
        <v>206</v>
      </c>
    </row>
    <row r="17" spans="1:7" x14ac:dyDescent="0.35">
      <c r="A17" s="24"/>
      <c r="B17" s="9" t="s">
        <v>27</v>
      </c>
      <c r="C17" s="10">
        <v>0.11530546082599999</v>
      </c>
      <c r="D17" s="15"/>
      <c r="E17" s="11" t="s">
        <v>224</v>
      </c>
      <c r="F17" s="11" t="s">
        <v>5</v>
      </c>
      <c r="G17" s="11" t="s">
        <v>206</v>
      </c>
    </row>
    <row r="18" spans="1:7" x14ac:dyDescent="0.35">
      <c r="A18" s="24"/>
      <c r="B18" s="9" t="s">
        <v>28</v>
      </c>
      <c r="C18" s="10">
        <v>6.0757633414199992E-2</v>
      </c>
      <c r="D18" s="15"/>
      <c r="E18" s="11" t="s">
        <v>224</v>
      </c>
      <c r="F18" s="11" t="s">
        <v>5</v>
      </c>
      <c r="G18" s="11" t="s">
        <v>206</v>
      </c>
    </row>
    <row r="19" spans="1:7" x14ac:dyDescent="0.35">
      <c r="A19" s="24"/>
      <c r="B19" s="9" t="s">
        <v>29</v>
      </c>
      <c r="C19" s="10">
        <v>3.6353040198000001E-2</v>
      </c>
      <c r="D19" s="15"/>
      <c r="E19" s="11" t="s">
        <v>224</v>
      </c>
      <c r="F19" s="11" t="s">
        <v>5</v>
      </c>
      <c r="G19" s="11" t="s">
        <v>206</v>
      </c>
    </row>
    <row r="20" spans="1:7" x14ac:dyDescent="0.35">
      <c r="A20" s="24"/>
      <c r="B20" s="9" t="s">
        <v>30</v>
      </c>
      <c r="C20" s="10">
        <v>0.14830870543300001</v>
      </c>
      <c r="D20" s="15"/>
      <c r="E20" s="11" t="s">
        <v>229</v>
      </c>
      <c r="F20" s="11" t="s">
        <v>5</v>
      </c>
      <c r="G20" s="11" t="s">
        <v>206</v>
      </c>
    </row>
    <row r="21" spans="1:7" x14ac:dyDescent="0.35">
      <c r="A21" s="24"/>
      <c r="B21" s="9" t="s">
        <v>31</v>
      </c>
      <c r="C21" s="10">
        <v>0.20786216147800002</v>
      </c>
      <c r="D21" s="15"/>
      <c r="E21" s="11" t="s">
        <v>225</v>
      </c>
      <c r="F21" s="11" t="s">
        <v>5</v>
      </c>
      <c r="G21" s="11" t="s">
        <v>206</v>
      </c>
    </row>
    <row r="22" spans="1:7" x14ac:dyDescent="0.35">
      <c r="A22" s="24"/>
      <c r="B22" s="9" t="s">
        <v>32</v>
      </c>
      <c r="C22" s="10">
        <v>0.23055236638800003</v>
      </c>
      <c r="D22" s="15"/>
      <c r="E22" s="11" t="s">
        <v>226</v>
      </c>
      <c r="F22" s="11" t="s">
        <v>5</v>
      </c>
      <c r="G22" s="11" t="s">
        <v>206</v>
      </c>
    </row>
    <row r="23" spans="1:7" x14ac:dyDescent="0.35">
      <c r="A23" s="24"/>
      <c r="B23" s="9" t="s">
        <v>33</v>
      </c>
      <c r="C23" s="10">
        <v>0.11704873103299999</v>
      </c>
      <c r="D23" s="15"/>
      <c r="E23" s="11" t="s">
        <v>225</v>
      </c>
      <c r="F23" s="11" t="s">
        <v>5</v>
      </c>
      <c r="G23" s="11" t="s">
        <v>206</v>
      </c>
    </row>
    <row r="24" spans="1:7" x14ac:dyDescent="0.35">
      <c r="A24" s="24"/>
      <c r="B24" s="9" t="s">
        <v>34</v>
      </c>
      <c r="C24" s="10">
        <v>5.0300976264500002E-2</v>
      </c>
      <c r="D24" s="15"/>
      <c r="E24" s="11" t="s">
        <v>225</v>
      </c>
      <c r="F24" s="11" t="s">
        <v>5</v>
      </c>
      <c r="G24" s="11" t="s">
        <v>206</v>
      </c>
    </row>
    <row r="25" spans="1:7" x14ac:dyDescent="0.35">
      <c r="A25" s="24"/>
      <c r="B25" s="9" t="s">
        <v>35</v>
      </c>
      <c r="C25" s="10">
        <v>0.17262379167399999</v>
      </c>
      <c r="D25" s="15"/>
      <c r="E25" s="11" t="s">
        <v>224</v>
      </c>
      <c r="F25" s="11" t="s">
        <v>5</v>
      </c>
      <c r="G25" s="11" t="s">
        <v>206</v>
      </c>
    </row>
    <row r="26" spans="1:7" x14ac:dyDescent="0.35">
      <c r="A26" s="24"/>
      <c r="B26" s="9" t="s">
        <v>36</v>
      </c>
      <c r="C26" s="10">
        <v>1.9063253015499999</v>
      </c>
      <c r="D26" s="15"/>
      <c r="E26" s="11" t="s">
        <v>226</v>
      </c>
      <c r="F26" s="11" t="s">
        <v>5</v>
      </c>
      <c r="G26" s="11" t="s">
        <v>206</v>
      </c>
    </row>
    <row r="27" spans="1:7" x14ac:dyDescent="0.35">
      <c r="A27" s="24"/>
      <c r="B27" s="9" t="s">
        <v>37</v>
      </c>
      <c r="C27" s="10">
        <v>0.19459121737400001</v>
      </c>
      <c r="D27" s="15"/>
      <c r="E27" s="11" t="s">
        <v>224</v>
      </c>
      <c r="F27" s="11" t="s">
        <v>5</v>
      </c>
      <c r="G27" s="11" t="s">
        <v>206</v>
      </c>
    </row>
    <row r="28" spans="1:7" x14ac:dyDescent="0.35">
      <c r="A28" s="24"/>
      <c r="B28" s="9" t="s">
        <v>38</v>
      </c>
      <c r="C28" s="10">
        <v>0.35354484641899997</v>
      </c>
      <c r="D28" s="15"/>
      <c r="E28" s="11" t="s">
        <v>226</v>
      </c>
      <c r="F28" s="11" t="s">
        <v>5</v>
      </c>
      <c r="G28" s="11" t="s">
        <v>207</v>
      </c>
    </row>
    <row r="29" spans="1:7" x14ac:dyDescent="0.35">
      <c r="A29" s="24"/>
      <c r="B29" s="9" t="s">
        <v>39</v>
      </c>
      <c r="C29" s="10">
        <v>7.8754470601599999E-2</v>
      </c>
      <c r="D29" s="15"/>
      <c r="E29" s="11" t="s">
        <v>224</v>
      </c>
      <c r="F29" s="11" t="s">
        <v>5</v>
      </c>
      <c r="G29" s="11" t="s">
        <v>207</v>
      </c>
    </row>
    <row r="30" spans="1:7" x14ac:dyDescent="0.35">
      <c r="A30" s="24"/>
      <c r="B30" s="9" t="s">
        <v>40</v>
      </c>
      <c r="C30" s="10">
        <v>9.9909476507099998E-2</v>
      </c>
      <c r="D30" s="15"/>
      <c r="E30" s="11" t="s">
        <v>225</v>
      </c>
      <c r="F30" s="11" t="s">
        <v>5</v>
      </c>
      <c r="G30" s="11" t="s">
        <v>207</v>
      </c>
    </row>
    <row r="31" spans="1:7" x14ac:dyDescent="0.35">
      <c r="A31" s="24"/>
      <c r="B31" s="9" t="s">
        <v>41</v>
      </c>
      <c r="C31" s="10">
        <v>0.422243652335</v>
      </c>
      <c r="D31" s="15"/>
      <c r="E31" s="11" t="s">
        <v>225</v>
      </c>
      <c r="F31" s="11" t="s">
        <v>5</v>
      </c>
      <c r="G31" s="11" t="s">
        <v>207</v>
      </c>
    </row>
    <row r="32" spans="1:7" x14ac:dyDescent="0.35">
      <c r="A32" s="24"/>
      <c r="B32" s="9" t="s">
        <v>42</v>
      </c>
      <c r="C32" s="10">
        <v>0.18481977328499999</v>
      </c>
      <c r="D32" s="15"/>
      <c r="E32" s="11" t="s">
        <v>232</v>
      </c>
      <c r="F32" s="11" t="s">
        <v>5</v>
      </c>
      <c r="G32" s="11" t="s">
        <v>207</v>
      </c>
    </row>
    <row r="33" spans="1:7" x14ac:dyDescent="0.35">
      <c r="A33" s="24"/>
      <c r="B33" s="9" t="s">
        <v>43</v>
      </c>
      <c r="C33" s="10">
        <v>0.10517698396599999</v>
      </c>
      <c r="D33" s="15"/>
      <c r="E33" s="11" t="s">
        <v>233</v>
      </c>
      <c r="F33" s="11" t="s">
        <v>5</v>
      </c>
      <c r="G33" s="11" t="s">
        <v>207</v>
      </c>
    </row>
    <row r="34" spans="1:7" x14ac:dyDescent="0.35">
      <c r="A34" s="24"/>
      <c r="B34" s="9" t="s">
        <v>44</v>
      </c>
      <c r="C34" s="10">
        <v>0.14839856456800002</v>
      </c>
      <c r="D34" s="15"/>
      <c r="E34" s="11" t="s">
        <v>224</v>
      </c>
      <c r="F34" s="11" t="s">
        <v>5</v>
      </c>
      <c r="G34" s="11" t="s">
        <v>207</v>
      </c>
    </row>
    <row r="35" spans="1:7" x14ac:dyDescent="0.35">
      <c r="A35" s="24"/>
      <c r="B35" s="9" t="s">
        <v>45</v>
      </c>
      <c r="C35" s="10">
        <v>4.4755518850700005E-2</v>
      </c>
      <c r="D35" s="15"/>
      <c r="E35" s="11" t="s">
        <v>225</v>
      </c>
      <c r="F35" s="11" t="s">
        <v>5</v>
      </c>
      <c r="G35" s="11" t="s">
        <v>207</v>
      </c>
    </row>
    <row r="36" spans="1:7" x14ac:dyDescent="0.35">
      <c r="A36" s="24"/>
      <c r="B36" s="9" t="s">
        <v>46</v>
      </c>
      <c r="C36" s="10">
        <v>0.89727079925700004</v>
      </c>
      <c r="D36" s="15"/>
      <c r="E36" s="11" t="s">
        <v>226</v>
      </c>
      <c r="F36" s="11" t="s">
        <v>5</v>
      </c>
      <c r="G36" s="11" t="s">
        <v>207</v>
      </c>
    </row>
    <row r="37" spans="1:7" x14ac:dyDescent="0.35">
      <c r="A37" s="24"/>
      <c r="B37" s="9" t="s">
        <v>47</v>
      </c>
      <c r="C37" s="10">
        <v>0.11769269512900001</v>
      </c>
      <c r="D37" s="15"/>
      <c r="E37" s="11" t="s">
        <v>224</v>
      </c>
      <c r="F37" s="11" t="s">
        <v>5</v>
      </c>
      <c r="G37" s="11" t="s">
        <v>207</v>
      </c>
    </row>
    <row r="38" spans="1:7" x14ac:dyDescent="0.35">
      <c r="A38" s="24"/>
      <c r="B38" s="9" t="s">
        <v>48</v>
      </c>
      <c r="C38" s="10">
        <v>3.2707870875899998E-2</v>
      </c>
      <c r="D38" s="15"/>
      <c r="E38" s="11" t="s">
        <v>234</v>
      </c>
      <c r="F38" s="11" t="s">
        <v>5</v>
      </c>
      <c r="G38" s="11" t="s">
        <v>207</v>
      </c>
    </row>
    <row r="39" spans="1:7" x14ac:dyDescent="0.35">
      <c r="A39" s="24"/>
      <c r="B39" s="9" t="s">
        <v>49</v>
      </c>
      <c r="C39" s="10">
        <v>0.14567387602199999</v>
      </c>
      <c r="D39" s="16"/>
      <c r="E39" s="11" t="s">
        <v>236</v>
      </c>
      <c r="F39" s="11" t="s">
        <v>5</v>
      </c>
      <c r="G39" s="11" t="s">
        <v>207</v>
      </c>
    </row>
    <row r="40" spans="1:7" x14ac:dyDescent="0.35">
      <c r="A40" s="23" t="s">
        <v>250</v>
      </c>
      <c r="B40" s="17" t="s">
        <v>50</v>
      </c>
      <c r="C40" s="18">
        <v>9.4891805421900011E-2</v>
      </c>
      <c r="D40" s="20">
        <f>SUM(C40:C130)</f>
        <v>68.696575967273915</v>
      </c>
      <c r="E40" s="19" t="s">
        <v>238</v>
      </c>
      <c r="F40" s="19" t="s">
        <v>141</v>
      </c>
      <c r="G40" s="19" t="s">
        <v>208</v>
      </c>
    </row>
    <row r="41" spans="1:7" x14ac:dyDescent="0.35">
      <c r="A41" s="23"/>
      <c r="B41" s="17" t="s">
        <v>51</v>
      </c>
      <c r="C41" s="18">
        <v>4.8431777032899994</v>
      </c>
      <c r="D41" s="21"/>
      <c r="E41" s="19" t="s">
        <v>224</v>
      </c>
      <c r="F41" s="19" t="s">
        <v>141</v>
      </c>
      <c r="G41" s="19" t="s">
        <v>208</v>
      </c>
    </row>
    <row r="42" spans="1:7" x14ac:dyDescent="0.35">
      <c r="A42" s="23"/>
      <c r="B42" s="17" t="s">
        <v>52</v>
      </c>
      <c r="C42" s="18">
        <v>0.24057547986300001</v>
      </c>
      <c r="D42" s="21"/>
      <c r="E42" s="19" t="s">
        <v>224</v>
      </c>
      <c r="F42" s="19" t="s">
        <v>141</v>
      </c>
      <c r="G42" s="19" t="s">
        <v>208</v>
      </c>
    </row>
    <row r="43" spans="1:7" x14ac:dyDescent="0.35">
      <c r="A43" s="23"/>
      <c r="B43" s="17" t="s">
        <v>53</v>
      </c>
      <c r="C43" s="18">
        <v>0.24681290686100002</v>
      </c>
      <c r="D43" s="21"/>
      <c r="E43" s="19" t="s">
        <v>224</v>
      </c>
      <c r="F43" s="19" t="s">
        <v>141</v>
      </c>
      <c r="G43" s="19" t="s">
        <v>208</v>
      </c>
    </row>
    <row r="44" spans="1:7" x14ac:dyDescent="0.35">
      <c r="A44" s="23"/>
      <c r="B44" s="17" t="s">
        <v>54</v>
      </c>
      <c r="C44" s="18">
        <v>1.26974117219</v>
      </c>
      <c r="D44" s="21"/>
      <c r="E44" s="19" t="s">
        <v>240</v>
      </c>
      <c r="F44" s="19" t="s">
        <v>141</v>
      </c>
      <c r="G44" s="19" t="s">
        <v>208</v>
      </c>
    </row>
    <row r="45" spans="1:7" x14ac:dyDescent="0.35">
      <c r="A45" s="23"/>
      <c r="B45" s="17" t="s">
        <v>55</v>
      </c>
      <c r="C45" s="18">
        <v>1.67687432208</v>
      </c>
      <c r="D45" s="21"/>
      <c r="E45" s="19" t="s">
        <v>239</v>
      </c>
      <c r="F45" s="19" t="s">
        <v>141</v>
      </c>
      <c r="G45" s="19" t="s">
        <v>208</v>
      </c>
    </row>
    <row r="46" spans="1:7" x14ac:dyDescent="0.35">
      <c r="A46" s="23"/>
      <c r="B46" s="17" t="s">
        <v>56</v>
      </c>
      <c r="C46" s="18">
        <v>0.113672670595</v>
      </c>
      <c r="D46" s="21"/>
      <c r="E46" s="19" t="s">
        <v>246</v>
      </c>
      <c r="F46" s="19" t="s">
        <v>141</v>
      </c>
      <c r="G46" s="19" t="s">
        <v>208</v>
      </c>
    </row>
    <row r="47" spans="1:7" x14ac:dyDescent="0.35">
      <c r="A47" s="23"/>
      <c r="B47" s="17" t="s">
        <v>57</v>
      </c>
      <c r="C47" s="18">
        <v>0.52837801188</v>
      </c>
      <c r="D47" s="21"/>
      <c r="E47" s="19" t="s">
        <v>244</v>
      </c>
      <c r="F47" s="19" t="s">
        <v>141</v>
      </c>
      <c r="G47" s="19" t="s">
        <v>208</v>
      </c>
    </row>
    <row r="48" spans="1:7" x14ac:dyDescent="0.35">
      <c r="A48" s="23"/>
      <c r="B48" s="17" t="s">
        <v>58</v>
      </c>
      <c r="C48" s="18">
        <v>1.83162759185</v>
      </c>
      <c r="D48" s="21"/>
      <c r="E48" s="19" t="s">
        <v>224</v>
      </c>
      <c r="F48" s="19" t="s">
        <v>141</v>
      </c>
      <c r="G48" s="19" t="s">
        <v>208</v>
      </c>
    </row>
    <row r="49" spans="1:7" x14ac:dyDescent="0.35">
      <c r="A49" s="23"/>
      <c r="B49" s="17" t="s">
        <v>59</v>
      </c>
      <c r="C49" s="18">
        <v>1.01072171693</v>
      </c>
      <c r="D49" s="21"/>
      <c r="E49" s="19" t="s">
        <v>238</v>
      </c>
      <c r="F49" s="19" t="s">
        <v>141</v>
      </c>
      <c r="G49" s="19" t="s">
        <v>208</v>
      </c>
    </row>
    <row r="50" spans="1:7" x14ac:dyDescent="0.35">
      <c r="A50" s="23"/>
      <c r="B50" s="17" t="s">
        <v>60</v>
      </c>
      <c r="C50" s="18">
        <v>0.10858132981900001</v>
      </c>
      <c r="D50" s="21"/>
      <c r="E50" s="19" t="s">
        <v>224</v>
      </c>
      <c r="F50" s="19" t="s">
        <v>141</v>
      </c>
      <c r="G50" s="19" t="s">
        <v>208</v>
      </c>
    </row>
    <row r="51" spans="1:7" x14ac:dyDescent="0.35">
      <c r="A51" s="23"/>
      <c r="B51" s="17" t="s">
        <v>61</v>
      </c>
      <c r="C51" s="18">
        <v>6.2719591019699997E-2</v>
      </c>
      <c r="D51" s="21"/>
      <c r="E51" s="19" t="s">
        <v>246</v>
      </c>
      <c r="F51" s="19" t="s">
        <v>141</v>
      </c>
      <c r="G51" s="19" t="s">
        <v>208</v>
      </c>
    </row>
    <row r="52" spans="1:7" x14ac:dyDescent="0.35">
      <c r="A52" s="23"/>
      <c r="B52" s="17" t="s">
        <v>62</v>
      </c>
      <c r="C52" s="18">
        <v>0.23075710745699998</v>
      </c>
      <c r="D52" s="21"/>
      <c r="E52" s="19" t="s">
        <v>224</v>
      </c>
      <c r="F52" s="19" t="s">
        <v>141</v>
      </c>
      <c r="G52" s="19" t="s">
        <v>208</v>
      </c>
    </row>
    <row r="53" spans="1:7" x14ac:dyDescent="0.35">
      <c r="A53" s="23"/>
      <c r="B53" s="17" t="s">
        <v>63</v>
      </c>
      <c r="C53" s="18">
        <v>5.9201576228299996E-2</v>
      </c>
      <c r="D53" s="21"/>
      <c r="E53" s="19" t="s">
        <v>240</v>
      </c>
      <c r="F53" s="19" t="s">
        <v>141</v>
      </c>
      <c r="G53" s="19" t="s">
        <v>208</v>
      </c>
    </row>
    <row r="54" spans="1:7" x14ac:dyDescent="0.35">
      <c r="A54" s="23"/>
      <c r="B54" s="17" t="s">
        <v>64</v>
      </c>
      <c r="C54" s="18">
        <v>0.13610678055700001</v>
      </c>
      <c r="D54" s="21"/>
      <c r="E54" s="19" t="s">
        <v>224</v>
      </c>
      <c r="F54" s="19" t="s">
        <v>141</v>
      </c>
      <c r="G54" s="19" t="s">
        <v>208</v>
      </c>
    </row>
    <row r="55" spans="1:7" x14ac:dyDescent="0.35">
      <c r="A55" s="23"/>
      <c r="B55" s="17" t="s">
        <v>65</v>
      </c>
      <c r="C55" s="18">
        <v>0.23530227427800002</v>
      </c>
      <c r="D55" s="21"/>
      <c r="E55" s="19" t="s">
        <v>246</v>
      </c>
      <c r="F55" s="19" t="s">
        <v>141</v>
      </c>
      <c r="G55" s="19" t="s">
        <v>208</v>
      </c>
    </row>
    <row r="56" spans="1:7" x14ac:dyDescent="0.35">
      <c r="A56" s="23"/>
      <c r="B56" s="17" t="s">
        <v>66</v>
      </c>
      <c r="C56" s="18">
        <v>6.5955396666099994E-2</v>
      </c>
      <c r="D56" s="21"/>
      <c r="E56" s="19" t="s">
        <v>246</v>
      </c>
      <c r="F56" s="19" t="s">
        <v>141</v>
      </c>
      <c r="G56" s="19" t="s">
        <v>208</v>
      </c>
    </row>
    <row r="57" spans="1:7" x14ac:dyDescent="0.35">
      <c r="A57" s="23"/>
      <c r="B57" s="17" t="s">
        <v>67</v>
      </c>
      <c r="C57" s="18">
        <v>0.107719518803</v>
      </c>
      <c r="D57" s="21"/>
      <c r="E57" s="19" t="s">
        <v>238</v>
      </c>
      <c r="F57" s="19" t="s">
        <v>141</v>
      </c>
      <c r="G57" s="19" t="s">
        <v>208</v>
      </c>
    </row>
    <row r="58" spans="1:7" x14ac:dyDescent="0.35">
      <c r="A58" s="23"/>
      <c r="B58" s="17" t="s">
        <v>68</v>
      </c>
      <c r="C58" s="18">
        <v>6.6486547770000001E-2</v>
      </c>
      <c r="D58" s="21"/>
      <c r="E58" s="19" t="s">
        <v>246</v>
      </c>
      <c r="F58" s="19" t="s">
        <v>141</v>
      </c>
      <c r="G58" s="19" t="s">
        <v>208</v>
      </c>
    </row>
    <row r="59" spans="1:7" x14ac:dyDescent="0.35">
      <c r="A59" s="23"/>
      <c r="B59" s="17" t="s">
        <v>69</v>
      </c>
      <c r="C59" s="18">
        <v>6.85619585285E-2</v>
      </c>
      <c r="D59" s="21"/>
      <c r="E59" s="19" t="s">
        <v>246</v>
      </c>
      <c r="F59" s="19" t="s">
        <v>141</v>
      </c>
      <c r="G59" s="19" t="s">
        <v>208</v>
      </c>
    </row>
    <row r="60" spans="1:7" x14ac:dyDescent="0.35">
      <c r="A60" s="23"/>
      <c r="B60" s="17" t="s">
        <v>70</v>
      </c>
      <c r="C60" s="18">
        <v>4.7160381744699997E-2</v>
      </c>
      <c r="D60" s="21"/>
      <c r="E60" s="19" t="s">
        <v>246</v>
      </c>
      <c r="F60" s="19" t="s">
        <v>141</v>
      </c>
      <c r="G60" s="19" t="s">
        <v>208</v>
      </c>
    </row>
    <row r="61" spans="1:7" x14ac:dyDescent="0.35">
      <c r="A61" s="23"/>
      <c r="B61" s="17" t="s">
        <v>71</v>
      </c>
      <c r="C61" s="18">
        <v>0.159317546502</v>
      </c>
      <c r="D61" s="21"/>
      <c r="E61" s="19" t="s">
        <v>224</v>
      </c>
      <c r="F61" s="19" t="s">
        <v>141</v>
      </c>
      <c r="G61" s="19" t="s">
        <v>208</v>
      </c>
    </row>
    <row r="62" spans="1:7" x14ac:dyDescent="0.35">
      <c r="A62" s="23"/>
      <c r="B62" s="17" t="s">
        <v>72</v>
      </c>
      <c r="C62" s="18">
        <v>0.31433763746300003</v>
      </c>
      <c r="D62" s="21"/>
      <c r="E62" s="19" t="s">
        <v>224</v>
      </c>
      <c r="F62" s="19" t="s">
        <v>141</v>
      </c>
      <c r="G62" s="19" t="s">
        <v>208</v>
      </c>
    </row>
    <row r="63" spans="1:7" x14ac:dyDescent="0.35">
      <c r="A63" s="23"/>
      <c r="B63" s="17" t="s">
        <v>73</v>
      </c>
      <c r="C63" s="18">
        <v>0.143807648471</v>
      </c>
      <c r="D63" s="21"/>
      <c r="E63" s="19" t="s">
        <v>224</v>
      </c>
      <c r="F63" s="19" t="s">
        <v>141</v>
      </c>
      <c r="G63" s="19" t="s">
        <v>208</v>
      </c>
    </row>
    <row r="64" spans="1:7" x14ac:dyDescent="0.35">
      <c r="A64" s="23"/>
      <c r="B64" s="17" t="s">
        <v>74</v>
      </c>
      <c r="C64" s="18">
        <v>0.289734998947</v>
      </c>
      <c r="D64" s="21"/>
      <c r="E64" s="19" t="s">
        <v>224</v>
      </c>
      <c r="F64" s="19" t="s">
        <v>141</v>
      </c>
      <c r="G64" s="19" t="s">
        <v>208</v>
      </c>
    </row>
    <row r="65" spans="1:7" x14ac:dyDescent="0.35">
      <c r="A65" s="23"/>
      <c r="B65" s="17" t="s">
        <v>75</v>
      </c>
      <c r="C65" s="18">
        <v>9.4997147323599998E-2</v>
      </c>
      <c r="D65" s="21"/>
      <c r="E65" s="19" t="s">
        <v>236</v>
      </c>
      <c r="F65" s="19" t="s">
        <v>141</v>
      </c>
      <c r="G65" s="19" t="s">
        <v>208</v>
      </c>
    </row>
    <row r="66" spans="1:7" x14ac:dyDescent="0.35">
      <c r="A66" s="23"/>
      <c r="B66" s="17" t="s">
        <v>76</v>
      </c>
      <c r="C66" s="18">
        <v>4.3614486715300001E-2</v>
      </c>
      <c r="D66" s="21"/>
      <c r="E66" s="19" t="s">
        <v>224</v>
      </c>
      <c r="F66" s="19" t="s">
        <v>141</v>
      </c>
      <c r="G66" s="19" t="s">
        <v>208</v>
      </c>
    </row>
    <row r="67" spans="1:7" x14ac:dyDescent="0.35">
      <c r="A67" s="23"/>
      <c r="B67" s="17" t="s">
        <v>77</v>
      </c>
      <c r="C67" s="18">
        <v>0.12469600666599999</v>
      </c>
      <c r="D67" s="21"/>
      <c r="E67" s="19" t="s">
        <v>238</v>
      </c>
      <c r="F67" s="19" t="s">
        <v>141</v>
      </c>
      <c r="G67" s="19" t="s">
        <v>208</v>
      </c>
    </row>
    <row r="68" spans="1:7" x14ac:dyDescent="0.35">
      <c r="A68" s="23"/>
      <c r="B68" s="17" t="s">
        <v>78</v>
      </c>
      <c r="C68" s="18">
        <v>4.2748220498799998E-2</v>
      </c>
      <c r="D68" s="21"/>
      <c r="E68" s="19" t="s">
        <v>238</v>
      </c>
      <c r="F68" s="19" t="s">
        <v>141</v>
      </c>
      <c r="G68" s="19" t="s">
        <v>208</v>
      </c>
    </row>
    <row r="69" spans="1:7" x14ac:dyDescent="0.35">
      <c r="A69" s="23"/>
      <c r="B69" s="17" t="s">
        <v>79</v>
      </c>
      <c r="C69" s="18">
        <v>1.2991308153399999</v>
      </c>
      <c r="D69" s="21"/>
      <c r="E69" s="19" t="s">
        <v>245</v>
      </c>
      <c r="F69" s="19" t="s">
        <v>141</v>
      </c>
      <c r="G69" s="19" t="s">
        <v>208</v>
      </c>
    </row>
    <row r="70" spans="1:7" x14ac:dyDescent="0.35">
      <c r="A70" s="23"/>
      <c r="B70" s="17" t="s">
        <v>80</v>
      </c>
      <c r="C70" s="18">
        <v>4.9327422549699997E-2</v>
      </c>
      <c r="D70" s="21"/>
      <c r="E70" s="19" t="s">
        <v>246</v>
      </c>
      <c r="F70" s="19" t="s">
        <v>141</v>
      </c>
      <c r="G70" s="19" t="s">
        <v>208</v>
      </c>
    </row>
    <row r="71" spans="1:7" x14ac:dyDescent="0.35">
      <c r="A71" s="23"/>
      <c r="B71" s="17" t="s">
        <v>81</v>
      </c>
      <c r="C71" s="18">
        <v>0.10001529606699999</v>
      </c>
      <c r="D71" s="21"/>
      <c r="E71" s="19" t="s">
        <v>238</v>
      </c>
      <c r="F71" s="19" t="s">
        <v>141</v>
      </c>
      <c r="G71" s="19" t="s">
        <v>208</v>
      </c>
    </row>
    <row r="72" spans="1:7" x14ac:dyDescent="0.35">
      <c r="A72" s="23"/>
      <c r="B72" s="17" t="s">
        <v>82</v>
      </c>
      <c r="C72" s="18">
        <v>0.96450804003400004</v>
      </c>
      <c r="D72" s="21"/>
      <c r="E72" s="19" t="s">
        <v>239</v>
      </c>
      <c r="F72" s="19" t="s">
        <v>141</v>
      </c>
      <c r="G72" s="19" t="s">
        <v>208</v>
      </c>
    </row>
    <row r="73" spans="1:7" x14ac:dyDescent="0.35">
      <c r="A73" s="23"/>
      <c r="B73" s="17" t="s">
        <v>83</v>
      </c>
      <c r="C73" s="18">
        <v>0.38975950394100001</v>
      </c>
      <c r="D73" s="21"/>
      <c r="E73" s="19" t="s">
        <v>224</v>
      </c>
      <c r="F73" s="19" t="s">
        <v>141</v>
      </c>
      <c r="G73" s="19" t="s">
        <v>208</v>
      </c>
    </row>
    <row r="74" spans="1:7" x14ac:dyDescent="0.35">
      <c r="A74" s="23"/>
      <c r="B74" s="17" t="s">
        <v>84</v>
      </c>
      <c r="C74" s="18">
        <v>2.24939660187</v>
      </c>
      <c r="D74" s="21"/>
      <c r="E74" s="19" t="s">
        <v>246</v>
      </c>
      <c r="F74" s="19" t="s">
        <v>141</v>
      </c>
      <c r="G74" s="19" t="s">
        <v>208</v>
      </c>
    </row>
    <row r="75" spans="1:7" x14ac:dyDescent="0.35">
      <c r="A75" s="23"/>
      <c r="B75" s="17" t="s">
        <v>85</v>
      </c>
      <c r="C75" s="18">
        <v>0.578160538492</v>
      </c>
      <c r="D75" s="21"/>
      <c r="E75" s="19" t="s">
        <v>246</v>
      </c>
      <c r="F75" s="19" t="s">
        <v>141</v>
      </c>
      <c r="G75" s="19" t="s">
        <v>208</v>
      </c>
    </row>
    <row r="76" spans="1:7" x14ac:dyDescent="0.35">
      <c r="A76" s="23"/>
      <c r="B76" s="17" t="s">
        <v>86</v>
      </c>
      <c r="C76" s="18">
        <v>5.9578184154099996E-2</v>
      </c>
      <c r="D76" s="21"/>
      <c r="E76" s="19" t="s">
        <v>238</v>
      </c>
      <c r="F76" s="19" t="s">
        <v>141</v>
      </c>
      <c r="G76" s="19" t="s">
        <v>208</v>
      </c>
    </row>
    <row r="77" spans="1:7" x14ac:dyDescent="0.35">
      <c r="A77" s="23"/>
      <c r="B77" s="17" t="s">
        <v>87</v>
      </c>
      <c r="C77" s="18">
        <v>3.7404723765700001</v>
      </c>
      <c r="D77" s="21"/>
      <c r="E77" s="19" t="s">
        <v>241</v>
      </c>
      <c r="F77" s="19" t="s">
        <v>141</v>
      </c>
      <c r="G77" s="19" t="s">
        <v>208</v>
      </c>
    </row>
    <row r="78" spans="1:7" x14ac:dyDescent="0.35">
      <c r="A78" s="23"/>
      <c r="B78" s="17" t="s">
        <v>88</v>
      </c>
      <c r="C78" s="18">
        <v>0.24434788354900003</v>
      </c>
      <c r="D78" s="21"/>
      <c r="E78" s="19" t="s">
        <v>246</v>
      </c>
      <c r="F78" s="19" t="s">
        <v>141</v>
      </c>
      <c r="G78" s="19" t="s">
        <v>208</v>
      </c>
    </row>
    <row r="79" spans="1:7" x14ac:dyDescent="0.35">
      <c r="A79" s="23"/>
      <c r="B79" s="17" t="s">
        <v>89</v>
      </c>
      <c r="C79" s="18">
        <v>0.24283090261000001</v>
      </c>
      <c r="D79" s="21"/>
      <c r="E79" s="19" t="s">
        <v>223</v>
      </c>
      <c r="F79" s="19" t="s">
        <v>141</v>
      </c>
      <c r="G79" s="19" t="s">
        <v>208</v>
      </c>
    </row>
    <row r="80" spans="1:7" x14ac:dyDescent="0.35">
      <c r="A80" s="23"/>
      <c r="B80" s="17" t="s">
        <v>90</v>
      </c>
      <c r="C80" s="18">
        <v>0.66563132546699999</v>
      </c>
      <c r="D80" s="21"/>
      <c r="E80" s="19" t="s">
        <v>224</v>
      </c>
      <c r="F80" s="19" t="s">
        <v>141</v>
      </c>
      <c r="G80" s="19" t="s">
        <v>208</v>
      </c>
    </row>
    <row r="81" spans="1:7" x14ac:dyDescent="0.35">
      <c r="A81" s="23"/>
      <c r="B81" s="17" t="s">
        <v>91</v>
      </c>
      <c r="C81" s="18">
        <v>1.3676563500500001</v>
      </c>
      <c r="D81" s="21"/>
      <c r="E81" s="19" t="s">
        <v>224</v>
      </c>
      <c r="F81" s="19" t="s">
        <v>141</v>
      </c>
      <c r="G81" s="19" t="s">
        <v>208</v>
      </c>
    </row>
    <row r="82" spans="1:7" x14ac:dyDescent="0.35">
      <c r="A82" s="23"/>
      <c r="B82" s="17" t="s">
        <v>92</v>
      </c>
      <c r="C82" s="18">
        <v>0.23463628414200002</v>
      </c>
      <c r="D82" s="21"/>
      <c r="E82" s="19" t="s">
        <v>239</v>
      </c>
      <c r="F82" s="19" t="s">
        <v>141</v>
      </c>
      <c r="G82" s="19" t="s">
        <v>208</v>
      </c>
    </row>
    <row r="83" spans="1:7" x14ac:dyDescent="0.35">
      <c r="A83" s="23"/>
      <c r="B83" s="17" t="s">
        <v>93</v>
      </c>
      <c r="C83" s="18">
        <v>0.64311381538500001</v>
      </c>
      <c r="D83" s="21"/>
      <c r="E83" s="19" t="s">
        <v>244</v>
      </c>
      <c r="F83" s="19" t="s">
        <v>141</v>
      </c>
      <c r="G83" s="19" t="s">
        <v>208</v>
      </c>
    </row>
    <row r="84" spans="1:7" x14ac:dyDescent="0.35">
      <c r="A84" s="23"/>
      <c r="B84" s="17" t="s">
        <v>94</v>
      </c>
      <c r="C84" s="18">
        <v>0.30921755705499998</v>
      </c>
      <c r="D84" s="21"/>
      <c r="E84" s="19" t="s">
        <v>238</v>
      </c>
      <c r="F84" s="19" t="s">
        <v>141</v>
      </c>
      <c r="G84" s="19" t="s">
        <v>208</v>
      </c>
    </row>
    <row r="85" spans="1:7" x14ac:dyDescent="0.35">
      <c r="A85" s="23"/>
      <c r="B85" s="17" t="s">
        <v>95</v>
      </c>
      <c r="C85" s="18">
        <v>2.50286516272</v>
      </c>
      <c r="D85" s="21"/>
      <c r="E85" s="19" t="s">
        <v>238</v>
      </c>
      <c r="F85" s="19" t="s">
        <v>141</v>
      </c>
      <c r="G85" s="19" t="s">
        <v>208</v>
      </c>
    </row>
    <row r="86" spans="1:7" x14ac:dyDescent="0.35">
      <c r="A86" s="23"/>
      <c r="B86" s="17" t="s">
        <v>96</v>
      </c>
      <c r="C86" s="18">
        <v>1.5288811797399999</v>
      </c>
      <c r="D86" s="21"/>
      <c r="E86" s="19" t="s">
        <v>224</v>
      </c>
      <c r="F86" s="19" t="s">
        <v>141</v>
      </c>
      <c r="G86" s="19" t="s">
        <v>208</v>
      </c>
    </row>
    <row r="87" spans="1:7" x14ac:dyDescent="0.35">
      <c r="A87" s="23"/>
      <c r="B87" s="17" t="s">
        <v>97</v>
      </c>
      <c r="C87" s="18">
        <v>1.2160561529</v>
      </c>
      <c r="D87" s="21"/>
      <c r="E87" s="19" t="s">
        <v>242</v>
      </c>
      <c r="F87" s="19" t="s">
        <v>141</v>
      </c>
      <c r="G87" s="19" t="s">
        <v>208</v>
      </c>
    </row>
    <row r="88" spans="1:7" x14ac:dyDescent="0.35">
      <c r="A88" s="23"/>
      <c r="B88" s="17" t="s">
        <v>98</v>
      </c>
      <c r="C88" s="18">
        <v>1.39609997157</v>
      </c>
      <c r="D88" s="21"/>
      <c r="E88" s="19" t="s">
        <v>246</v>
      </c>
      <c r="F88" s="19" t="s">
        <v>141</v>
      </c>
      <c r="G88" s="19" t="s">
        <v>208</v>
      </c>
    </row>
    <row r="89" spans="1:7" x14ac:dyDescent="0.35">
      <c r="A89" s="23"/>
      <c r="B89" s="17" t="s">
        <v>99</v>
      </c>
      <c r="C89" s="18">
        <v>2.44399866384</v>
      </c>
      <c r="D89" s="21"/>
      <c r="E89" s="19" t="s">
        <v>224</v>
      </c>
      <c r="F89" s="19" t="s">
        <v>141</v>
      </c>
      <c r="G89" s="19" t="s">
        <v>208</v>
      </c>
    </row>
    <row r="90" spans="1:7" x14ac:dyDescent="0.35">
      <c r="A90" s="23"/>
      <c r="B90" s="17" t="s">
        <v>100</v>
      </c>
      <c r="C90" s="18">
        <v>0.18445945654599999</v>
      </c>
      <c r="D90" s="21"/>
      <c r="E90" s="19" t="s">
        <v>224</v>
      </c>
      <c r="F90" s="19" t="s">
        <v>141</v>
      </c>
      <c r="G90" s="19" t="s">
        <v>208</v>
      </c>
    </row>
    <row r="91" spans="1:7" x14ac:dyDescent="0.35">
      <c r="A91" s="23"/>
      <c r="B91" s="17" t="s">
        <v>101</v>
      </c>
      <c r="C91" s="18">
        <v>0.22141749915999998</v>
      </c>
      <c r="D91" s="21"/>
      <c r="E91" s="19" t="s">
        <v>224</v>
      </c>
      <c r="F91" s="19" t="s">
        <v>141</v>
      </c>
      <c r="G91" s="19" t="s">
        <v>208</v>
      </c>
    </row>
    <row r="92" spans="1:7" x14ac:dyDescent="0.35">
      <c r="A92" s="23"/>
      <c r="B92" s="17" t="s">
        <v>102</v>
      </c>
      <c r="C92" s="18">
        <v>0.75952467882800001</v>
      </c>
      <c r="D92" s="21"/>
      <c r="E92" s="19" t="s">
        <v>238</v>
      </c>
      <c r="F92" s="19" t="s">
        <v>141</v>
      </c>
      <c r="G92" s="19" t="s">
        <v>208</v>
      </c>
    </row>
    <row r="93" spans="1:7" x14ac:dyDescent="0.35">
      <c r="A93" s="23"/>
      <c r="B93" s="17" t="s">
        <v>103</v>
      </c>
      <c r="C93" s="18">
        <v>1.00604433837</v>
      </c>
      <c r="D93" s="21"/>
      <c r="E93" s="19" t="s">
        <v>238</v>
      </c>
      <c r="F93" s="19" t="s">
        <v>141</v>
      </c>
      <c r="G93" s="19" t="s">
        <v>208</v>
      </c>
    </row>
    <row r="94" spans="1:7" x14ac:dyDescent="0.35">
      <c r="A94" s="23"/>
      <c r="B94" s="17" t="s">
        <v>104</v>
      </c>
      <c r="C94" s="18">
        <v>0.30748284016999999</v>
      </c>
      <c r="D94" s="21"/>
      <c r="E94" s="19" t="s">
        <v>243</v>
      </c>
      <c r="F94" s="19" t="s">
        <v>141</v>
      </c>
      <c r="G94" s="19" t="s">
        <v>208</v>
      </c>
    </row>
    <row r="95" spans="1:7" x14ac:dyDescent="0.35">
      <c r="A95" s="23"/>
      <c r="B95" s="17" t="s">
        <v>105</v>
      </c>
      <c r="C95" s="18">
        <v>1.46312470755</v>
      </c>
      <c r="D95" s="21"/>
      <c r="E95" s="19" t="s">
        <v>224</v>
      </c>
      <c r="F95" s="19" t="s">
        <v>141</v>
      </c>
      <c r="G95" s="19" t="s">
        <v>208</v>
      </c>
    </row>
    <row r="96" spans="1:7" x14ac:dyDescent="0.35">
      <c r="A96" s="23"/>
      <c r="B96" s="17" t="s">
        <v>106</v>
      </c>
      <c r="C96" s="18">
        <v>0.44395618361999994</v>
      </c>
      <c r="D96" s="21"/>
      <c r="E96" s="19" t="s">
        <v>246</v>
      </c>
      <c r="F96" s="19" t="s">
        <v>141</v>
      </c>
      <c r="G96" s="19" t="s">
        <v>208</v>
      </c>
    </row>
    <row r="97" spans="1:7" x14ac:dyDescent="0.35">
      <c r="A97" s="23"/>
      <c r="B97" s="17" t="s">
        <v>107</v>
      </c>
      <c r="C97" s="18">
        <v>1.1789029869700001</v>
      </c>
      <c r="D97" s="21"/>
      <c r="E97" s="19" t="s">
        <v>246</v>
      </c>
      <c r="F97" s="19" t="s">
        <v>141</v>
      </c>
      <c r="G97" s="19" t="s">
        <v>208</v>
      </c>
    </row>
    <row r="98" spans="1:7" x14ac:dyDescent="0.35">
      <c r="A98" s="23"/>
      <c r="B98" s="17" t="s">
        <v>108</v>
      </c>
      <c r="C98" s="18">
        <v>4.4582179359899998E-2</v>
      </c>
      <c r="D98" s="21"/>
      <c r="E98" s="19" t="s">
        <v>246</v>
      </c>
      <c r="F98" s="19" t="s">
        <v>141</v>
      </c>
      <c r="G98" s="19" t="s">
        <v>208</v>
      </c>
    </row>
    <row r="99" spans="1:7" x14ac:dyDescent="0.35">
      <c r="A99" s="23"/>
      <c r="B99" s="17" t="s">
        <v>109</v>
      </c>
      <c r="C99" s="18">
        <v>0.23431065695399997</v>
      </c>
      <c r="D99" s="21"/>
      <c r="E99" s="19" t="s">
        <v>246</v>
      </c>
      <c r="F99" s="19" t="s">
        <v>141</v>
      </c>
      <c r="G99" s="19" t="s">
        <v>208</v>
      </c>
    </row>
    <row r="100" spans="1:7" x14ac:dyDescent="0.35">
      <c r="A100" s="23"/>
      <c r="B100" s="17" t="s">
        <v>110</v>
      </c>
      <c r="C100" s="18">
        <v>0.106490064693</v>
      </c>
      <c r="D100" s="21"/>
      <c r="E100" s="19" t="s">
        <v>246</v>
      </c>
      <c r="F100" s="19" t="s">
        <v>141</v>
      </c>
      <c r="G100" s="19" t="s">
        <v>208</v>
      </c>
    </row>
    <row r="101" spans="1:7" x14ac:dyDescent="0.35">
      <c r="A101" s="23"/>
      <c r="B101" s="17" t="s">
        <v>111</v>
      </c>
      <c r="C101" s="18">
        <v>0.104106136315</v>
      </c>
      <c r="D101" s="21"/>
      <c r="E101" s="19" t="s">
        <v>246</v>
      </c>
      <c r="F101" s="19" t="s">
        <v>141</v>
      </c>
      <c r="G101" s="19" t="s">
        <v>208</v>
      </c>
    </row>
    <row r="102" spans="1:7" x14ac:dyDescent="0.35">
      <c r="A102" s="23"/>
      <c r="B102" s="17" t="s">
        <v>112</v>
      </c>
      <c r="C102" s="18">
        <v>1.5255684363399999</v>
      </c>
      <c r="D102" s="21"/>
      <c r="E102" s="19" t="s">
        <v>236</v>
      </c>
      <c r="F102" s="19" t="s">
        <v>141</v>
      </c>
      <c r="G102" s="19" t="s">
        <v>208</v>
      </c>
    </row>
    <row r="103" spans="1:7" x14ac:dyDescent="0.35">
      <c r="A103" s="23"/>
      <c r="B103" s="17" t="s">
        <v>113</v>
      </c>
      <c r="C103" s="18">
        <v>3.6944183397899999</v>
      </c>
      <c r="D103" s="21"/>
      <c r="E103" s="19" t="s">
        <v>224</v>
      </c>
      <c r="F103" s="19" t="s">
        <v>141</v>
      </c>
      <c r="G103" s="19" t="s">
        <v>208</v>
      </c>
    </row>
    <row r="104" spans="1:7" x14ac:dyDescent="0.35">
      <c r="A104" s="23"/>
      <c r="B104" s="17" t="s">
        <v>114</v>
      </c>
      <c r="C104" s="18">
        <v>2.15816603136</v>
      </c>
      <c r="D104" s="21"/>
      <c r="E104" s="19" t="s">
        <v>224</v>
      </c>
      <c r="F104" s="19" t="s">
        <v>141</v>
      </c>
      <c r="G104" s="19" t="s">
        <v>208</v>
      </c>
    </row>
    <row r="105" spans="1:7" x14ac:dyDescent="0.35">
      <c r="A105" s="23"/>
      <c r="B105" s="17" t="s">
        <v>115</v>
      </c>
      <c r="C105" s="18">
        <v>9.3942909472900002E-2</v>
      </c>
      <c r="D105" s="21"/>
      <c r="E105" s="19" t="s">
        <v>224</v>
      </c>
      <c r="F105" s="19" t="s">
        <v>141</v>
      </c>
      <c r="G105" s="19" t="s">
        <v>208</v>
      </c>
    </row>
    <row r="106" spans="1:7" x14ac:dyDescent="0.35">
      <c r="A106" s="23"/>
      <c r="B106" s="17" t="s">
        <v>116</v>
      </c>
      <c r="C106" s="18">
        <v>1.00023233743</v>
      </c>
      <c r="D106" s="21"/>
      <c r="E106" s="19" t="s">
        <v>246</v>
      </c>
      <c r="F106" s="19" t="s">
        <v>141</v>
      </c>
      <c r="G106" s="19" t="s">
        <v>208</v>
      </c>
    </row>
    <row r="107" spans="1:7" x14ac:dyDescent="0.35">
      <c r="A107" s="23"/>
      <c r="B107" s="17" t="s">
        <v>117</v>
      </c>
      <c r="C107" s="18">
        <v>0.933223724566</v>
      </c>
      <c r="D107" s="21"/>
      <c r="E107" s="19" t="s">
        <v>223</v>
      </c>
      <c r="F107" s="19" t="s">
        <v>141</v>
      </c>
      <c r="G107" s="19" t="s">
        <v>208</v>
      </c>
    </row>
    <row r="108" spans="1:7" x14ac:dyDescent="0.35">
      <c r="A108" s="23"/>
      <c r="B108" s="17" t="s">
        <v>118</v>
      </c>
      <c r="C108" s="18">
        <v>5.9313401638799994E-2</v>
      </c>
      <c r="D108" s="21"/>
      <c r="E108" s="19" t="s">
        <v>246</v>
      </c>
      <c r="F108" s="19" t="s">
        <v>141</v>
      </c>
      <c r="G108" s="19" t="s">
        <v>208</v>
      </c>
    </row>
    <row r="109" spans="1:7" x14ac:dyDescent="0.35">
      <c r="A109" s="23"/>
      <c r="B109" s="17" t="s">
        <v>119</v>
      </c>
      <c r="C109" s="18">
        <v>0.52392414618499994</v>
      </c>
      <c r="D109" s="21"/>
      <c r="E109" s="19" t="s">
        <v>246</v>
      </c>
      <c r="F109" s="19" t="s">
        <v>141</v>
      </c>
      <c r="G109" s="19" t="s">
        <v>208</v>
      </c>
    </row>
    <row r="110" spans="1:7" x14ac:dyDescent="0.35">
      <c r="A110" s="23"/>
      <c r="B110" s="17" t="s">
        <v>120</v>
      </c>
      <c r="C110" s="18">
        <v>8.8847940941199993E-2</v>
      </c>
      <c r="D110" s="21"/>
      <c r="E110" s="19" t="s">
        <v>224</v>
      </c>
      <c r="F110" s="19" t="s">
        <v>141</v>
      </c>
      <c r="G110" s="19" t="s">
        <v>208</v>
      </c>
    </row>
    <row r="111" spans="1:7" x14ac:dyDescent="0.35">
      <c r="A111" s="23"/>
      <c r="B111" s="17" t="s">
        <v>121</v>
      </c>
      <c r="C111" s="18">
        <v>3.7900267212300005E-2</v>
      </c>
      <c r="D111" s="21"/>
      <c r="E111" s="19" t="s">
        <v>224</v>
      </c>
      <c r="F111" s="19" t="s">
        <v>141</v>
      </c>
      <c r="G111" s="19" t="s">
        <v>208</v>
      </c>
    </row>
    <row r="112" spans="1:7" x14ac:dyDescent="0.35">
      <c r="A112" s="23"/>
      <c r="B112" s="17" t="s">
        <v>122</v>
      </c>
      <c r="C112" s="18">
        <v>0.77298646819700001</v>
      </c>
      <c r="D112" s="21"/>
      <c r="E112" s="19" t="s">
        <v>224</v>
      </c>
      <c r="F112" s="19" t="s">
        <v>141</v>
      </c>
      <c r="G112" s="19" t="s">
        <v>208</v>
      </c>
    </row>
    <row r="113" spans="1:7" x14ac:dyDescent="0.35">
      <c r="A113" s="23"/>
      <c r="B113" s="17" t="s">
        <v>123</v>
      </c>
      <c r="C113" s="18">
        <v>0.22290457723499998</v>
      </c>
      <c r="D113" s="21"/>
      <c r="E113" s="19" t="s">
        <v>238</v>
      </c>
      <c r="F113" s="19" t="s">
        <v>141</v>
      </c>
      <c r="G113" s="19" t="s">
        <v>208</v>
      </c>
    </row>
    <row r="114" spans="1:7" x14ac:dyDescent="0.35">
      <c r="A114" s="23"/>
      <c r="B114" s="17" t="s">
        <v>124</v>
      </c>
      <c r="C114" s="18">
        <v>1.43466283657</v>
      </c>
      <c r="D114" s="21"/>
      <c r="E114" s="19" t="s">
        <v>224</v>
      </c>
      <c r="F114" s="19" t="s">
        <v>141</v>
      </c>
      <c r="G114" s="19" t="s">
        <v>208</v>
      </c>
    </row>
    <row r="115" spans="1:7" x14ac:dyDescent="0.35">
      <c r="A115" s="23"/>
      <c r="B115" s="17" t="s">
        <v>125</v>
      </c>
      <c r="C115" s="18">
        <v>0.23736517133000001</v>
      </c>
      <c r="D115" s="21"/>
      <c r="E115" s="19" t="s">
        <v>246</v>
      </c>
      <c r="F115" s="19" t="s">
        <v>141</v>
      </c>
      <c r="G115" s="19" t="s">
        <v>208</v>
      </c>
    </row>
    <row r="116" spans="1:7" x14ac:dyDescent="0.35">
      <c r="A116" s="23"/>
      <c r="B116" s="17" t="s">
        <v>126</v>
      </c>
      <c r="C116" s="18">
        <v>5.2738800155399994E-2</v>
      </c>
      <c r="D116" s="21"/>
      <c r="E116" s="19" t="s">
        <v>246</v>
      </c>
      <c r="F116" s="19" t="s">
        <v>141</v>
      </c>
      <c r="G116" s="19" t="s">
        <v>208</v>
      </c>
    </row>
    <row r="117" spans="1:7" x14ac:dyDescent="0.35">
      <c r="A117" s="23"/>
      <c r="B117" s="17" t="s">
        <v>127</v>
      </c>
      <c r="C117" s="18">
        <v>0.20076650556300002</v>
      </c>
      <c r="D117" s="21"/>
      <c r="E117" s="19" t="s">
        <v>235</v>
      </c>
      <c r="F117" s="19" t="s">
        <v>141</v>
      </c>
      <c r="G117" s="19" t="s">
        <v>208</v>
      </c>
    </row>
    <row r="118" spans="1:7" x14ac:dyDescent="0.35">
      <c r="A118" s="23"/>
      <c r="B118" s="17" t="s">
        <v>128</v>
      </c>
      <c r="C118" s="18">
        <v>8.245871957430001E-2</v>
      </c>
      <c r="D118" s="21"/>
      <c r="E118" s="19" t="s">
        <v>235</v>
      </c>
      <c r="F118" s="19" t="s">
        <v>141</v>
      </c>
      <c r="G118" s="19" t="s">
        <v>208</v>
      </c>
    </row>
    <row r="119" spans="1:7" x14ac:dyDescent="0.35">
      <c r="A119" s="23"/>
      <c r="B119" s="17" t="s">
        <v>129</v>
      </c>
      <c r="C119" s="18">
        <v>3.89930364191E-2</v>
      </c>
      <c r="D119" s="21"/>
      <c r="E119" s="19" t="s">
        <v>246</v>
      </c>
      <c r="F119" s="19" t="s">
        <v>141</v>
      </c>
      <c r="G119" s="19" t="s">
        <v>208</v>
      </c>
    </row>
    <row r="120" spans="1:7" x14ac:dyDescent="0.35">
      <c r="A120" s="23"/>
      <c r="B120" s="17" t="s">
        <v>130</v>
      </c>
      <c r="C120" s="18">
        <v>1.3105470132700001</v>
      </c>
      <c r="D120" s="21"/>
      <c r="E120" s="19" t="s">
        <v>224</v>
      </c>
      <c r="F120" s="19" t="s">
        <v>141</v>
      </c>
      <c r="G120" s="19" t="s">
        <v>208</v>
      </c>
    </row>
    <row r="121" spans="1:7" x14ac:dyDescent="0.35">
      <c r="A121" s="23"/>
      <c r="B121" s="17" t="s">
        <v>131</v>
      </c>
      <c r="C121" s="18">
        <v>0.954610315253</v>
      </c>
      <c r="D121" s="21"/>
      <c r="E121" s="19" t="s">
        <v>224</v>
      </c>
      <c r="F121" s="19" t="s">
        <v>141</v>
      </c>
      <c r="G121" s="19" t="s">
        <v>208</v>
      </c>
    </row>
    <row r="122" spans="1:7" x14ac:dyDescent="0.35">
      <c r="A122" s="23"/>
      <c r="B122" s="17" t="s">
        <v>132</v>
      </c>
      <c r="C122" s="18">
        <v>0.123686870716</v>
      </c>
      <c r="D122" s="21"/>
      <c r="E122" s="19" t="s">
        <v>224</v>
      </c>
      <c r="F122" s="19" t="s">
        <v>141</v>
      </c>
      <c r="G122" s="19" t="s">
        <v>208</v>
      </c>
    </row>
    <row r="123" spans="1:7" x14ac:dyDescent="0.35">
      <c r="A123" s="23"/>
      <c r="B123" s="17" t="s">
        <v>133</v>
      </c>
      <c r="C123" s="18">
        <v>5.9439396088399994E-2</v>
      </c>
      <c r="D123" s="21"/>
      <c r="E123" s="19" t="s">
        <v>235</v>
      </c>
      <c r="F123" s="19" t="s">
        <v>141</v>
      </c>
      <c r="G123" s="19" t="s">
        <v>208</v>
      </c>
    </row>
    <row r="124" spans="1:7" x14ac:dyDescent="0.35">
      <c r="A124" s="23"/>
      <c r="B124" s="17" t="s">
        <v>134</v>
      </c>
      <c r="C124" s="18">
        <v>0.175063255295</v>
      </c>
      <c r="D124" s="21"/>
      <c r="E124" s="19" t="s">
        <v>238</v>
      </c>
      <c r="F124" s="19" t="s">
        <v>141</v>
      </c>
      <c r="G124" s="19" t="s">
        <v>208</v>
      </c>
    </row>
    <row r="125" spans="1:7" x14ac:dyDescent="0.35">
      <c r="A125" s="23"/>
      <c r="B125" s="17" t="s">
        <v>135</v>
      </c>
      <c r="C125" s="18">
        <v>0.12755369165200001</v>
      </c>
      <c r="D125" s="21"/>
      <c r="E125" s="19" t="s">
        <v>246</v>
      </c>
      <c r="F125" s="19" t="s">
        <v>141</v>
      </c>
      <c r="G125" s="19" t="s">
        <v>208</v>
      </c>
    </row>
    <row r="126" spans="1:7" x14ac:dyDescent="0.35">
      <c r="A126" s="23"/>
      <c r="B126" s="17" t="s">
        <v>136</v>
      </c>
      <c r="C126" s="18">
        <v>8.9137280180200005</v>
      </c>
      <c r="D126" s="21"/>
      <c r="E126" s="19" t="s">
        <v>224</v>
      </c>
      <c r="F126" s="19" t="s">
        <v>141</v>
      </c>
      <c r="G126" s="19" t="s">
        <v>208</v>
      </c>
    </row>
    <row r="127" spans="1:7" x14ac:dyDescent="0.35">
      <c r="A127" s="23"/>
      <c r="B127" s="17" t="s">
        <v>137</v>
      </c>
      <c r="C127" s="18">
        <v>9.4004605573599992E-2</v>
      </c>
      <c r="D127" s="21"/>
      <c r="E127" s="19" t="s">
        <v>246</v>
      </c>
      <c r="F127" s="19" t="s">
        <v>141</v>
      </c>
      <c r="G127" s="19" t="s">
        <v>208</v>
      </c>
    </row>
    <row r="128" spans="1:7" x14ac:dyDescent="0.35">
      <c r="A128" s="23"/>
      <c r="B128" s="17" t="s">
        <v>138</v>
      </c>
      <c r="C128" s="18">
        <v>0.57160045982899998</v>
      </c>
      <c r="D128" s="21"/>
      <c r="E128" s="19" t="s">
        <v>238</v>
      </c>
      <c r="F128" s="19" t="s">
        <v>141</v>
      </c>
      <c r="G128" s="19" t="s">
        <v>208</v>
      </c>
    </row>
    <row r="129" spans="1:7" x14ac:dyDescent="0.35">
      <c r="A129" s="23"/>
      <c r="B129" s="17" t="s">
        <v>139</v>
      </c>
      <c r="C129" s="18">
        <v>4.6837049144300001E-2</v>
      </c>
      <c r="D129" s="21"/>
      <c r="E129" s="19" t="s">
        <v>238</v>
      </c>
      <c r="F129" s="19" t="s">
        <v>141</v>
      </c>
      <c r="G129" s="19" t="s">
        <v>208</v>
      </c>
    </row>
    <row r="130" spans="1:7" x14ac:dyDescent="0.35">
      <c r="A130" s="23"/>
      <c r="B130" s="17" t="s">
        <v>140</v>
      </c>
      <c r="C130" s="18">
        <v>0.62272634945200001</v>
      </c>
      <c r="D130" s="22"/>
      <c r="E130" s="19" t="s">
        <v>246</v>
      </c>
      <c r="F130" s="19" t="s">
        <v>141</v>
      </c>
      <c r="G130" s="19" t="s">
        <v>208</v>
      </c>
    </row>
    <row r="131" spans="1:7" x14ac:dyDescent="0.35">
      <c r="A131" s="97" t="s">
        <v>255</v>
      </c>
      <c r="B131" s="25" t="s">
        <v>142</v>
      </c>
      <c r="C131" s="26">
        <v>8.2561120533400006E-2</v>
      </c>
      <c r="D131" s="98">
        <f>SUM(C131:C134)</f>
        <v>1.0240546739756999</v>
      </c>
      <c r="E131" s="27" t="s">
        <v>223</v>
      </c>
      <c r="F131" s="27" t="s">
        <v>146</v>
      </c>
      <c r="G131" s="27" t="s">
        <v>209</v>
      </c>
    </row>
    <row r="132" spans="1:7" x14ac:dyDescent="0.35">
      <c r="A132" s="97"/>
      <c r="B132" s="25" t="s">
        <v>143</v>
      </c>
      <c r="C132" s="26">
        <v>0.47300323556200002</v>
      </c>
      <c r="D132" s="99"/>
      <c r="E132" s="27" t="s">
        <v>223</v>
      </c>
      <c r="F132" s="27" t="s">
        <v>146</v>
      </c>
      <c r="G132" s="27" t="s">
        <v>209</v>
      </c>
    </row>
    <row r="133" spans="1:7" x14ac:dyDescent="0.35">
      <c r="A133" s="97"/>
      <c r="B133" s="25" t="s">
        <v>144</v>
      </c>
      <c r="C133" s="26">
        <v>0.36984612115300003</v>
      </c>
      <c r="D133" s="99"/>
      <c r="E133" s="27" t="s">
        <v>223</v>
      </c>
      <c r="F133" s="27" t="s">
        <v>146</v>
      </c>
      <c r="G133" s="27" t="s">
        <v>209</v>
      </c>
    </row>
    <row r="134" spans="1:7" x14ac:dyDescent="0.35">
      <c r="A134" s="97"/>
      <c r="B134" s="25" t="s">
        <v>145</v>
      </c>
      <c r="C134" s="26">
        <v>9.8644196727300001E-2</v>
      </c>
      <c r="D134" s="100"/>
      <c r="E134" s="27" t="s">
        <v>246</v>
      </c>
      <c r="F134" s="27" t="s">
        <v>146</v>
      </c>
      <c r="G134" s="27" t="s">
        <v>209</v>
      </c>
    </row>
    <row r="135" spans="1:7" x14ac:dyDescent="0.35">
      <c r="A135" s="43" t="s">
        <v>253</v>
      </c>
      <c r="B135" s="31" t="s">
        <v>147</v>
      </c>
      <c r="C135" s="32">
        <v>5.9358587383600003E-2</v>
      </c>
      <c r="D135" s="57">
        <f>SUM(C135:C137)</f>
        <v>0.23478991358040002</v>
      </c>
      <c r="E135" s="33" t="s">
        <v>223</v>
      </c>
      <c r="F135" s="33" t="s">
        <v>150</v>
      </c>
      <c r="G135" s="33" t="s">
        <v>210</v>
      </c>
    </row>
    <row r="136" spans="1:7" x14ac:dyDescent="0.35">
      <c r="A136" s="43"/>
      <c r="B136" s="31" t="s">
        <v>148</v>
      </c>
      <c r="C136" s="32">
        <v>7.5257795596800001E-2</v>
      </c>
      <c r="D136" s="58"/>
      <c r="E136" s="33" t="s">
        <v>224</v>
      </c>
      <c r="F136" s="33" t="s">
        <v>150</v>
      </c>
      <c r="G136" s="33" t="s">
        <v>210</v>
      </c>
    </row>
    <row r="137" spans="1:7" x14ac:dyDescent="0.35">
      <c r="A137" s="43"/>
      <c r="B137" s="31" t="s">
        <v>149</v>
      </c>
      <c r="C137" s="32">
        <v>0.1001735306</v>
      </c>
      <c r="D137" s="59"/>
      <c r="E137" s="33" t="s">
        <v>246</v>
      </c>
      <c r="F137" s="33" t="s">
        <v>150</v>
      </c>
      <c r="G137" s="33" t="s">
        <v>210</v>
      </c>
    </row>
    <row r="138" spans="1:7" x14ac:dyDescent="0.35">
      <c r="A138" s="96" t="s">
        <v>254</v>
      </c>
      <c r="B138" s="28" t="s">
        <v>151</v>
      </c>
      <c r="C138" s="29">
        <v>0.23511649426200001</v>
      </c>
      <c r="D138" s="60">
        <f>C138+C139</f>
        <v>0.32194622653909999</v>
      </c>
      <c r="E138" s="30" t="s">
        <v>224</v>
      </c>
      <c r="F138" s="30" t="s">
        <v>153</v>
      </c>
      <c r="G138" s="30" t="s">
        <v>211</v>
      </c>
    </row>
    <row r="139" spans="1:7" x14ac:dyDescent="0.35">
      <c r="A139" s="96"/>
      <c r="B139" s="28" t="s">
        <v>152</v>
      </c>
      <c r="C139" s="29">
        <v>8.6829732277100002E-2</v>
      </c>
      <c r="D139" s="61"/>
      <c r="E139" s="30" t="s">
        <v>231</v>
      </c>
      <c r="F139" s="30" t="s">
        <v>153</v>
      </c>
      <c r="G139" s="30" t="s">
        <v>211</v>
      </c>
    </row>
    <row r="140" spans="1:7" x14ac:dyDescent="0.35">
      <c r="A140" s="42" t="s">
        <v>269</v>
      </c>
      <c r="B140" s="6" t="s">
        <v>154</v>
      </c>
      <c r="C140" s="7">
        <v>8.4222041055100005E-2</v>
      </c>
      <c r="D140" s="62">
        <f>SUM(C140:C172)</f>
        <v>8.7713029331032999</v>
      </c>
      <c r="E140" s="8" t="s">
        <v>225</v>
      </c>
      <c r="F140" s="8" t="s">
        <v>155</v>
      </c>
      <c r="G140" s="8" t="s">
        <v>212</v>
      </c>
    </row>
    <row r="141" spans="1:7" x14ac:dyDescent="0.35">
      <c r="A141" s="42"/>
      <c r="B141" s="6" t="s">
        <v>156</v>
      </c>
      <c r="C141" s="7">
        <v>0.498145267866</v>
      </c>
      <c r="D141" s="63"/>
      <c r="E141" s="8" t="s">
        <v>229</v>
      </c>
      <c r="F141" s="8" t="s">
        <v>155</v>
      </c>
      <c r="G141" s="8" t="s">
        <v>212</v>
      </c>
    </row>
    <row r="142" spans="1:7" x14ac:dyDescent="0.35">
      <c r="A142" s="42"/>
      <c r="B142" s="6" t="s">
        <v>157</v>
      </c>
      <c r="C142" s="7">
        <v>0.46424110155600001</v>
      </c>
      <c r="D142" s="63"/>
      <c r="E142" s="8" t="s">
        <v>246</v>
      </c>
      <c r="F142" s="8" t="s">
        <v>155</v>
      </c>
      <c r="G142" s="8" t="s">
        <v>212</v>
      </c>
    </row>
    <row r="143" spans="1:7" x14ac:dyDescent="0.35">
      <c r="A143" s="42"/>
      <c r="B143" s="6" t="s">
        <v>158</v>
      </c>
      <c r="C143" s="7">
        <v>9.7595333864800002E-2</v>
      </c>
      <c r="D143" s="63"/>
      <c r="E143" s="8" t="s">
        <v>230</v>
      </c>
      <c r="F143" s="8" t="s">
        <v>155</v>
      </c>
      <c r="G143" s="8" t="s">
        <v>212</v>
      </c>
    </row>
    <row r="144" spans="1:7" x14ac:dyDescent="0.35">
      <c r="A144" s="42"/>
      <c r="B144" s="6" t="s">
        <v>159</v>
      </c>
      <c r="C144" s="7">
        <v>4.1224780111799995E-2</v>
      </c>
      <c r="D144" s="63"/>
      <c r="E144" s="8" t="s">
        <v>224</v>
      </c>
      <c r="F144" s="8" t="s">
        <v>155</v>
      </c>
      <c r="G144" s="8" t="s">
        <v>212</v>
      </c>
    </row>
    <row r="145" spans="1:7" x14ac:dyDescent="0.35">
      <c r="A145" s="42"/>
      <c r="B145" s="6" t="s">
        <v>160</v>
      </c>
      <c r="C145" s="7">
        <v>9.3757913024600001E-2</v>
      </c>
      <c r="D145" s="63"/>
      <c r="E145" s="8" t="s">
        <v>224</v>
      </c>
      <c r="F145" s="8" t="s">
        <v>155</v>
      </c>
      <c r="G145" s="8" t="s">
        <v>212</v>
      </c>
    </row>
    <row r="146" spans="1:7" x14ac:dyDescent="0.35">
      <c r="A146" s="42"/>
      <c r="B146" s="6" t="s">
        <v>161</v>
      </c>
      <c r="C146" s="7">
        <v>0.64796479413200003</v>
      </c>
      <c r="D146" s="63"/>
      <c r="E146" s="8" t="s">
        <v>246</v>
      </c>
      <c r="F146" s="8" t="s">
        <v>155</v>
      </c>
      <c r="G146" s="8" t="s">
        <v>212</v>
      </c>
    </row>
    <row r="147" spans="1:7" x14ac:dyDescent="0.35">
      <c r="A147" s="42"/>
      <c r="B147" s="6" t="s">
        <v>162</v>
      </c>
      <c r="C147" s="7">
        <v>0.13210664386000001</v>
      </c>
      <c r="D147" s="63"/>
      <c r="E147" s="8" t="s">
        <v>224</v>
      </c>
      <c r="F147" s="8" t="s">
        <v>155</v>
      </c>
      <c r="G147" s="8" t="s">
        <v>212</v>
      </c>
    </row>
    <row r="148" spans="1:7" x14ac:dyDescent="0.35">
      <c r="A148" s="42"/>
      <c r="B148" s="6" t="s">
        <v>163</v>
      </c>
      <c r="C148" s="7">
        <v>0.192432672882</v>
      </c>
      <c r="D148" s="63"/>
      <c r="E148" s="8" t="s">
        <v>225</v>
      </c>
      <c r="F148" s="8" t="s">
        <v>155</v>
      </c>
      <c r="G148" s="8" t="s">
        <v>212</v>
      </c>
    </row>
    <row r="149" spans="1:7" x14ac:dyDescent="0.35">
      <c r="A149" s="42"/>
      <c r="B149" s="6" t="s">
        <v>164</v>
      </c>
      <c r="C149" s="7">
        <v>5.9271463014399998E-2</v>
      </c>
      <c r="D149" s="63"/>
      <c r="E149" s="8" t="s">
        <v>246</v>
      </c>
      <c r="F149" s="8" t="s">
        <v>155</v>
      </c>
      <c r="G149" s="8" t="s">
        <v>212</v>
      </c>
    </row>
    <row r="150" spans="1:7" x14ac:dyDescent="0.35">
      <c r="A150" s="42"/>
      <c r="B150" s="6" t="s">
        <v>165</v>
      </c>
      <c r="C150" s="7">
        <v>0.25426423445599999</v>
      </c>
      <c r="D150" s="63"/>
      <c r="E150" s="8" t="s">
        <v>225</v>
      </c>
      <c r="F150" s="8" t="s">
        <v>155</v>
      </c>
      <c r="G150" s="8" t="s">
        <v>212</v>
      </c>
    </row>
    <row r="151" spans="1:7" x14ac:dyDescent="0.35">
      <c r="A151" s="42"/>
      <c r="B151" s="6" t="s">
        <v>166</v>
      </c>
      <c r="C151" s="7">
        <v>0.24072047407899999</v>
      </c>
      <c r="D151" s="63"/>
      <c r="E151" s="8" t="s">
        <v>225</v>
      </c>
      <c r="F151" s="8" t="s">
        <v>155</v>
      </c>
      <c r="G151" s="8" t="s">
        <v>212</v>
      </c>
    </row>
    <row r="152" spans="1:7" x14ac:dyDescent="0.35">
      <c r="A152" s="42"/>
      <c r="B152" s="6" t="s">
        <v>167</v>
      </c>
      <c r="C152" s="7">
        <v>0.11889991567100001</v>
      </c>
      <c r="D152" s="63"/>
      <c r="E152" s="8" t="s">
        <v>225</v>
      </c>
      <c r="F152" s="8" t="s">
        <v>155</v>
      </c>
      <c r="G152" s="8" t="s">
        <v>212</v>
      </c>
    </row>
    <row r="153" spans="1:7" x14ac:dyDescent="0.35">
      <c r="A153" s="42"/>
      <c r="B153" s="6" t="s">
        <v>168</v>
      </c>
      <c r="C153" s="7">
        <v>8.9533355645400006E-2</v>
      </c>
      <c r="D153" s="63"/>
      <c r="E153" s="8" t="s">
        <v>246</v>
      </c>
      <c r="F153" s="8" t="s">
        <v>155</v>
      </c>
      <c r="G153" s="8" t="s">
        <v>212</v>
      </c>
    </row>
    <row r="154" spans="1:7" x14ac:dyDescent="0.35">
      <c r="A154" s="42"/>
      <c r="B154" s="6" t="s">
        <v>169</v>
      </c>
      <c r="C154" s="7">
        <v>0.64001993957000003</v>
      </c>
      <c r="D154" s="63"/>
      <c r="E154" s="8" t="s">
        <v>228</v>
      </c>
      <c r="F154" s="8" t="s">
        <v>155</v>
      </c>
      <c r="G154" s="8" t="s">
        <v>212</v>
      </c>
    </row>
    <row r="155" spans="1:7" x14ac:dyDescent="0.35">
      <c r="A155" s="42"/>
      <c r="B155" s="6" t="s">
        <v>170</v>
      </c>
      <c r="C155" s="7">
        <v>0.34626925098200001</v>
      </c>
      <c r="D155" s="63"/>
      <c r="E155" s="8" t="s">
        <v>226</v>
      </c>
      <c r="F155" s="8" t="s">
        <v>155</v>
      </c>
      <c r="G155" s="8" t="s">
        <v>212</v>
      </c>
    </row>
    <row r="156" spans="1:7" x14ac:dyDescent="0.35">
      <c r="A156" s="42"/>
      <c r="B156" s="6" t="s">
        <v>171</v>
      </c>
      <c r="C156" s="7">
        <v>0.17609702428499999</v>
      </c>
      <c r="D156" s="63"/>
      <c r="E156" s="8" t="s">
        <v>246</v>
      </c>
      <c r="F156" s="8" t="s">
        <v>155</v>
      </c>
      <c r="G156" s="8" t="s">
        <v>212</v>
      </c>
    </row>
    <row r="157" spans="1:7" x14ac:dyDescent="0.35">
      <c r="A157" s="42"/>
      <c r="B157" s="6" t="s">
        <v>172</v>
      </c>
      <c r="C157" s="7">
        <v>0.79327350565200005</v>
      </c>
      <c r="D157" s="63"/>
      <c r="E157" s="8" t="s">
        <v>223</v>
      </c>
      <c r="F157" s="8" t="s">
        <v>155</v>
      </c>
      <c r="G157" s="8" t="s">
        <v>212</v>
      </c>
    </row>
    <row r="158" spans="1:7" x14ac:dyDescent="0.35">
      <c r="A158" s="42"/>
      <c r="B158" s="6" t="s">
        <v>173</v>
      </c>
      <c r="C158" s="7">
        <v>0.77520031181000004</v>
      </c>
      <c r="D158" s="63"/>
      <c r="E158" s="8" t="s">
        <v>224</v>
      </c>
      <c r="F158" s="8" t="s">
        <v>155</v>
      </c>
      <c r="G158" s="8" t="s">
        <v>212</v>
      </c>
    </row>
    <row r="159" spans="1:7" x14ac:dyDescent="0.35">
      <c r="A159" s="42"/>
      <c r="B159" s="6" t="s">
        <v>174</v>
      </c>
      <c r="C159" s="7">
        <v>0.59895314993399995</v>
      </c>
      <c r="D159" s="63"/>
      <c r="E159" s="8" t="s">
        <v>226</v>
      </c>
      <c r="F159" s="8" t="s">
        <v>155</v>
      </c>
      <c r="G159" s="8" t="s">
        <v>212</v>
      </c>
    </row>
    <row r="160" spans="1:7" x14ac:dyDescent="0.35">
      <c r="A160" s="42"/>
      <c r="B160" s="6" t="s">
        <v>175</v>
      </c>
      <c r="C160" s="7">
        <v>0.28813795893599997</v>
      </c>
      <c r="D160" s="63"/>
      <c r="E160" s="8" t="s">
        <v>227</v>
      </c>
      <c r="F160" s="8" t="s">
        <v>155</v>
      </c>
      <c r="G160" s="8" t="s">
        <v>212</v>
      </c>
    </row>
    <row r="161" spans="1:7" x14ac:dyDescent="0.35">
      <c r="A161" s="42"/>
      <c r="B161" s="6" t="s">
        <v>176</v>
      </c>
      <c r="C161" s="7">
        <v>7.9311163628999995E-2</v>
      </c>
      <c r="D161" s="63"/>
      <c r="E161" s="8" t="s">
        <v>225</v>
      </c>
      <c r="F161" s="8" t="s">
        <v>155</v>
      </c>
      <c r="G161" s="8" t="s">
        <v>212</v>
      </c>
    </row>
    <row r="162" spans="1:7" x14ac:dyDescent="0.35">
      <c r="A162" s="42"/>
      <c r="B162" s="6" t="s">
        <v>177</v>
      </c>
      <c r="C162" s="7">
        <v>4.3266611511800002E-2</v>
      </c>
      <c r="D162" s="63"/>
      <c r="E162" s="8" t="s">
        <v>246</v>
      </c>
      <c r="F162" s="8" t="s">
        <v>155</v>
      </c>
      <c r="G162" s="8" t="s">
        <v>212</v>
      </c>
    </row>
    <row r="163" spans="1:7" x14ac:dyDescent="0.35">
      <c r="A163" s="42"/>
      <c r="B163" s="6" t="s">
        <v>178</v>
      </c>
      <c r="C163" s="7">
        <v>0.381986842248</v>
      </c>
      <c r="D163" s="63"/>
      <c r="E163" s="8" t="s">
        <v>228</v>
      </c>
      <c r="F163" s="8" t="s">
        <v>155</v>
      </c>
      <c r="G163" s="8" t="s">
        <v>212</v>
      </c>
    </row>
    <row r="164" spans="1:7" x14ac:dyDescent="0.35">
      <c r="A164" s="42"/>
      <c r="B164" s="6" t="s">
        <v>179</v>
      </c>
      <c r="C164" s="7">
        <v>3.7168093928500005E-2</v>
      </c>
      <c r="D164" s="63"/>
      <c r="E164" s="8" t="s">
        <v>246</v>
      </c>
      <c r="F164" s="8" t="s">
        <v>155</v>
      </c>
      <c r="G164" s="8" t="s">
        <v>212</v>
      </c>
    </row>
    <row r="165" spans="1:7" x14ac:dyDescent="0.35">
      <c r="A165" s="42"/>
      <c r="B165" s="6" t="s">
        <v>180</v>
      </c>
      <c r="C165" s="7">
        <v>0.27898219650200001</v>
      </c>
      <c r="D165" s="63"/>
      <c r="E165" s="8" t="s">
        <v>228</v>
      </c>
      <c r="F165" s="8" t="s">
        <v>155</v>
      </c>
      <c r="G165" s="8" t="s">
        <v>212</v>
      </c>
    </row>
    <row r="166" spans="1:7" x14ac:dyDescent="0.35">
      <c r="A166" s="42"/>
      <c r="B166" s="6" t="s">
        <v>181</v>
      </c>
      <c r="C166" s="7">
        <v>4.7416409445900004E-2</v>
      </c>
      <c r="D166" s="63"/>
      <c r="E166" s="8" t="s">
        <v>228</v>
      </c>
      <c r="F166" s="8" t="s">
        <v>155</v>
      </c>
      <c r="G166" s="8" t="s">
        <v>212</v>
      </c>
    </row>
    <row r="167" spans="1:7" x14ac:dyDescent="0.35">
      <c r="A167" s="42"/>
      <c r="B167" s="6" t="s">
        <v>182</v>
      </c>
      <c r="C167" s="7">
        <v>0.178859681519</v>
      </c>
      <c r="D167" s="63"/>
      <c r="E167" s="8" t="s">
        <v>228</v>
      </c>
      <c r="F167" s="8" t="s">
        <v>155</v>
      </c>
      <c r="G167" s="8" t="s">
        <v>212</v>
      </c>
    </row>
    <row r="168" spans="1:7" x14ac:dyDescent="0.35">
      <c r="A168" s="42"/>
      <c r="B168" s="6" t="s">
        <v>183</v>
      </c>
      <c r="C168" s="7">
        <v>0.12541614459699998</v>
      </c>
      <c r="D168" s="63"/>
      <c r="E168" s="8" t="s">
        <v>246</v>
      </c>
      <c r="F168" s="8" t="s">
        <v>155</v>
      </c>
      <c r="G168" s="8" t="s">
        <v>212</v>
      </c>
    </row>
    <row r="169" spans="1:7" x14ac:dyDescent="0.35">
      <c r="A169" s="42"/>
      <c r="B169" s="6" t="s">
        <v>184</v>
      </c>
      <c r="C169" s="7">
        <v>0.20670690034700001</v>
      </c>
      <c r="D169" s="63"/>
      <c r="E169" s="8" t="s">
        <v>226</v>
      </c>
      <c r="F169" s="8" t="s">
        <v>155</v>
      </c>
      <c r="G169" s="8" t="s">
        <v>212</v>
      </c>
    </row>
    <row r="170" spans="1:7" x14ac:dyDescent="0.35">
      <c r="A170" s="42"/>
      <c r="B170" s="6" t="s">
        <v>185</v>
      </c>
      <c r="C170" s="7">
        <v>0.307458420728</v>
      </c>
      <c r="D170" s="63"/>
      <c r="E170" s="8" t="s">
        <v>224</v>
      </c>
      <c r="F170" s="8" t="s">
        <v>155</v>
      </c>
      <c r="G170" s="8" t="s">
        <v>212</v>
      </c>
    </row>
    <row r="171" spans="1:7" x14ac:dyDescent="0.35">
      <c r="A171" s="42"/>
      <c r="B171" s="6" t="s">
        <v>186</v>
      </c>
      <c r="C171" s="7">
        <v>0.26077570381700005</v>
      </c>
      <c r="D171" s="63"/>
      <c r="E171" s="8" t="s">
        <v>225</v>
      </c>
      <c r="F171" s="8" t="s">
        <v>155</v>
      </c>
      <c r="G171" s="8" t="s">
        <v>212</v>
      </c>
    </row>
    <row r="172" spans="1:7" x14ac:dyDescent="0.35">
      <c r="A172" s="42"/>
      <c r="B172" s="6" t="s">
        <v>187</v>
      </c>
      <c r="C172" s="7">
        <v>0.19162363244299999</v>
      </c>
      <c r="D172" s="64"/>
      <c r="E172" s="8" t="s">
        <v>223</v>
      </c>
      <c r="F172" s="8" t="s">
        <v>155</v>
      </c>
      <c r="G172" s="8" t="s">
        <v>212</v>
      </c>
    </row>
    <row r="173" spans="1:7" x14ac:dyDescent="0.35">
      <c r="A173" s="41" t="s">
        <v>251</v>
      </c>
      <c r="B173" s="34" t="s">
        <v>188</v>
      </c>
      <c r="C173" s="35">
        <v>0.266885505119</v>
      </c>
      <c r="D173" s="65">
        <f>SUM(C173:C179)</f>
        <v>4.6834359449111993</v>
      </c>
      <c r="E173" s="36" t="s">
        <v>224</v>
      </c>
      <c r="F173" s="36" t="s">
        <v>220</v>
      </c>
      <c r="G173" s="36" t="s">
        <v>213</v>
      </c>
    </row>
    <row r="174" spans="1:7" x14ac:dyDescent="0.35">
      <c r="A174" s="41"/>
      <c r="B174" s="34" t="s">
        <v>189</v>
      </c>
      <c r="C174" s="35">
        <v>0.97939212753899996</v>
      </c>
      <c r="D174" s="66"/>
      <c r="E174" s="36" t="s">
        <v>226</v>
      </c>
      <c r="F174" s="36" t="s">
        <v>220</v>
      </c>
      <c r="G174" s="36" t="s">
        <v>213</v>
      </c>
    </row>
    <row r="175" spans="1:7" x14ac:dyDescent="0.35">
      <c r="A175" s="41"/>
      <c r="B175" s="34" t="s">
        <v>190</v>
      </c>
      <c r="C175" s="35">
        <v>1.6053524188199999</v>
      </c>
      <c r="D175" s="66"/>
      <c r="E175" s="36" t="s">
        <v>225</v>
      </c>
      <c r="F175" s="36" t="s">
        <v>220</v>
      </c>
      <c r="G175" s="36" t="s">
        <v>213</v>
      </c>
    </row>
    <row r="176" spans="1:7" x14ac:dyDescent="0.35">
      <c r="A176" s="41"/>
      <c r="B176" s="34" t="s">
        <v>191</v>
      </c>
      <c r="C176" s="35">
        <v>1.00961735205</v>
      </c>
      <c r="D176" s="66"/>
      <c r="E176" s="36" t="s">
        <v>226</v>
      </c>
      <c r="F176" s="36" t="s">
        <v>220</v>
      </c>
      <c r="G176" s="36" t="s">
        <v>213</v>
      </c>
    </row>
    <row r="177" spans="1:7" x14ac:dyDescent="0.35">
      <c r="A177" s="41"/>
      <c r="B177" s="34" t="s">
        <v>192</v>
      </c>
      <c r="C177" s="35">
        <v>4.4060355240200001E-2</v>
      </c>
      <c r="D177" s="66"/>
      <c r="E177" s="36" t="s">
        <v>227</v>
      </c>
      <c r="F177" s="36" t="s">
        <v>220</v>
      </c>
      <c r="G177" s="36" t="s">
        <v>213</v>
      </c>
    </row>
    <row r="178" spans="1:7" x14ac:dyDescent="0.35">
      <c r="A178" s="41"/>
      <c r="B178" s="34" t="s">
        <v>193</v>
      </c>
      <c r="C178" s="35">
        <v>0.152117469265</v>
      </c>
      <c r="D178" s="66"/>
      <c r="E178" s="36" t="s">
        <v>226</v>
      </c>
      <c r="F178" s="36" t="s">
        <v>220</v>
      </c>
      <c r="G178" s="36" t="s">
        <v>213</v>
      </c>
    </row>
    <row r="179" spans="1:7" x14ac:dyDescent="0.35">
      <c r="A179" s="41"/>
      <c r="B179" s="34" t="s">
        <v>194</v>
      </c>
      <c r="C179" s="35">
        <v>0.62601071687800003</v>
      </c>
      <c r="D179" s="67"/>
      <c r="E179" s="36" t="s">
        <v>226</v>
      </c>
      <c r="F179" s="36" t="s">
        <v>220</v>
      </c>
      <c r="G179" s="36" t="s">
        <v>213</v>
      </c>
    </row>
    <row r="180" spans="1:7" x14ac:dyDescent="0.35">
      <c r="A180" s="40" t="s">
        <v>252</v>
      </c>
      <c r="B180" s="37" t="s">
        <v>195</v>
      </c>
      <c r="C180" s="38">
        <v>2.4041072418899998</v>
      </c>
      <c r="D180" s="68">
        <f>SUM(C180:C189)</f>
        <v>7.8608289101486992</v>
      </c>
      <c r="E180" s="39" t="s">
        <v>226</v>
      </c>
      <c r="F180" s="39" t="s">
        <v>221</v>
      </c>
      <c r="G180" s="39" t="s">
        <v>214</v>
      </c>
    </row>
    <row r="181" spans="1:7" x14ac:dyDescent="0.35">
      <c r="A181" s="40"/>
      <c r="B181" s="37" t="s">
        <v>196</v>
      </c>
      <c r="C181" s="38">
        <v>0.789144919374</v>
      </c>
      <c r="D181" s="69"/>
      <c r="E181" s="39" t="s">
        <v>224</v>
      </c>
      <c r="F181" s="39" t="s">
        <v>221</v>
      </c>
      <c r="G181" s="39" t="s">
        <v>214</v>
      </c>
    </row>
    <row r="182" spans="1:7" x14ac:dyDescent="0.35">
      <c r="A182" s="40"/>
      <c r="B182" s="37" t="s">
        <v>197</v>
      </c>
      <c r="C182" s="38">
        <v>0.276919675664</v>
      </c>
      <c r="D182" s="69"/>
      <c r="E182" s="39" t="s">
        <v>223</v>
      </c>
      <c r="F182" s="39" t="s">
        <v>221</v>
      </c>
      <c r="G182" s="39" t="s">
        <v>214</v>
      </c>
    </row>
    <row r="183" spans="1:7" x14ac:dyDescent="0.35">
      <c r="A183" s="40"/>
      <c r="B183" s="37" t="s">
        <v>198</v>
      </c>
      <c r="C183" s="38">
        <v>1.31735477615</v>
      </c>
      <c r="D183" s="69"/>
      <c r="E183" s="39" t="s">
        <v>224</v>
      </c>
      <c r="F183" s="39" t="s">
        <v>221</v>
      </c>
      <c r="G183" s="39" t="s">
        <v>214</v>
      </c>
    </row>
    <row r="184" spans="1:7" x14ac:dyDescent="0.35">
      <c r="A184" s="40"/>
      <c r="B184" s="37" t="s">
        <v>199</v>
      </c>
      <c r="C184" s="38">
        <v>0.21842732908100002</v>
      </c>
      <c r="D184" s="69"/>
      <c r="E184" s="39" t="s">
        <v>246</v>
      </c>
      <c r="F184" s="39" t="s">
        <v>221</v>
      </c>
      <c r="G184" s="39" t="s">
        <v>214</v>
      </c>
    </row>
    <row r="185" spans="1:7" x14ac:dyDescent="0.35">
      <c r="A185" s="40"/>
      <c r="B185" s="37" t="s">
        <v>200</v>
      </c>
      <c r="C185" s="38">
        <v>7.3384680382700004E-2</v>
      </c>
      <c r="D185" s="69"/>
      <c r="E185" s="39" t="s">
        <v>225</v>
      </c>
      <c r="F185" s="39" t="s">
        <v>221</v>
      </c>
      <c r="G185" s="39" t="s">
        <v>214</v>
      </c>
    </row>
    <row r="186" spans="1:7" x14ac:dyDescent="0.35">
      <c r="A186" s="40"/>
      <c r="B186" s="37" t="s">
        <v>201</v>
      </c>
      <c r="C186" s="38">
        <v>1.2629866943900001</v>
      </c>
      <c r="D186" s="69"/>
      <c r="E186" s="39" t="s">
        <v>226</v>
      </c>
      <c r="F186" s="39" t="s">
        <v>221</v>
      </c>
      <c r="G186" s="39" t="s">
        <v>214</v>
      </c>
    </row>
    <row r="187" spans="1:7" x14ac:dyDescent="0.35">
      <c r="A187" s="40"/>
      <c r="B187" s="37" t="s">
        <v>202</v>
      </c>
      <c r="C187" s="38">
        <v>0.26001375049100001</v>
      </c>
      <c r="D187" s="69"/>
      <c r="E187" s="39" t="s">
        <v>246</v>
      </c>
      <c r="F187" s="39" t="s">
        <v>221</v>
      </c>
      <c r="G187" s="39" t="s">
        <v>214</v>
      </c>
    </row>
    <row r="188" spans="1:7" x14ac:dyDescent="0.35">
      <c r="A188" s="40"/>
      <c r="B188" s="37" t="s">
        <v>203</v>
      </c>
      <c r="C188" s="38">
        <v>0.72591665363900004</v>
      </c>
      <c r="D188" s="69"/>
      <c r="E188" s="39" t="s">
        <v>246</v>
      </c>
      <c r="F188" s="39" t="s">
        <v>221</v>
      </c>
      <c r="G188" s="39" t="s">
        <v>214</v>
      </c>
    </row>
    <row r="189" spans="1:7" x14ac:dyDescent="0.35">
      <c r="A189" s="40"/>
      <c r="B189" s="37" t="s">
        <v>204</v>
      </c>
      <c r="C189" s="38">
        <v>0.53257318908700002</v>
      </c>
      <c r="D189" s="70"/>
      <c r="E189" s="39" t="s">
        <v>224</v>
      </c>
      <c r="F189" s="39" t="s">
        <v>221</v>
      </c>
      <c r="G189" s="39" t="s">
        <v>214</v>
      </c>
    </row>
    <row r="190" spans="1:7" x14ac:dyDescent="0.35">
      <c r="A190" s="46" t="s">
        <v>257</v>
      </c>
      <c r="B190" s="47" t="s">
        <v>215</v>
      </c>
      <c r="C190" s="48">
        <v>0.153120724569</v>
      </c>
      <c r="D190" s="71">
        <f>C190+C191</f>
        <v>0.37761584191800002</v>
      </c>
      <c r="E190" s="49" t="s">
        <v>225</v>
      </c>
      <c r="F190" s="49" t="s">
        <v>222</v>
      </c>
      <c r="G190" s="49" t="s">
        <v>218</v>
      </c>
    </row>
    <row r="191" spans="1:7" x14ac:dyDescent="0.35">
      <c r="A191" s="46"/>
      <c r="B191" s="47" t="s">
        <v>216</v>
      </c>
      <c r="C191" s="48">
        <v>0.22449511734900002</v>
      </c>
      <c r="D191" s="72"/>
      <c r="E191" s="49" t="s">
        <v>225</v>
      </c>
      <c r="F191" s="49" t="s">
        <v>222</v>
      </c>
      <c r="G191" s="49" t="s">
        <v>218</v>
      </c>
    </row>
    <row r="192" spans="1:7" ht="25.5" x14ac:dyDescent="0.35">
      <c r="A192" s="50" t="s">
        <v>258</v>
      </c>
      <c r="B192" s="51" t="s">
        <v>217</v>
      </c>
      <c r="C192" s="52">
        <v>0.45730866803199999</v>
      </c>
      <c r="D192" s="52">
        <f>C192</f>
        <v>0.45730866803199999</v>
      </c>
      <c r="E192" s="53" t="s">
        <v>246</v>
      </c>
      <c r="F192" s="54" t="s">
        <v>256</v>
      </c>
      <c r="G192" s="54" t="s">
        <v>219</v>
      </c>
    </row>
    <row r="193" spans="1:7" ht="42" customHeight="1" x14ac:dyDescent="0.35">
      <c r="A193" s="76" t="s">
        <v>260</v>
      </c>
      <c r="B193" s="76"/>
      <c r="C193" s="75">
        <f>D192+D190+D180+D173+D140+D138+D135+D131+D40+D7</f>
        <v>101.77349283414962</v>
      </c>
      <c r="D193" s="75"/>
      <c r="E193" s="73"/>
      <c r="F193" s="74"/>
      <c r="G193" s="74"/>
    </row>
    <row r="194" spans="1:7" ht="14.25" customHeight="1" x14ac:dyDescent="0.35">
      <c r="A194" s="89" t="s">
        <v>247</v>
      </c>
      <c r="B194" s="89"/>
      <c r="C194" s="89"/>
      <c r="D194" s="89"/>
      <c r="E194" s="89"/>
      <c r="F194" s="89"/>
      <c r="G194" s="89"/>
    </row>
    <row r="195" spans="1:7" x14ac:dyDescent="0.35">
      <c r="A195" s="90"/>
      <c r="B195" s="90"/>
      <c r="C195" s="90"/>
      <c r="D195" s="90"/>
      <c r="E195" s="90"/>
      <c r="F195" s="90"/>
      <c r="G195" s="90"/>
    </row>
    <row r="196" spans="1:7" ht="24.4" customHeight="1" x14ac:dyDescent="0.35">
      <c r="A196" s="81"/>
      <c r="B196" s="55" t="s">
        <v>14</v>
      </c>
      <c r="C196" s="55"/>
      <c r="D196" s="55"/>
      <c r="E196" s="55"/>
      <c r="F196" s="55"/>
      <c r="G196" s="55"/>
    </row>
    <row r="197" spans="1:7" ht="26.25" x14ac:dyDescent="0.35">
      <c r="A197" s="82"/>
      <c r="B197" s="80" t="s">
        <v>6</v>
      </c>
      <c r="C197" s="78" t="s">
        <v>1</v>
      </c>
      <c r="D197" s="79"/>
      <c r="E197" s="77" t="s">
        <v>7</v>
      </c>
      <c r="F197" s="77" t="s">
        <v>8</v>
      </c>
      <c r="G197" s="77" t="s">
        <v>9</v>
      </c>
    </row>
    <row r="198" spans="1:7" ht="25.5" x14ac:dyDescent="0.35">
      <c r="A198" s="83" t="s">
        <v>261</v>
      </c>
      <c r="B198" s="84" t="s">
        <v>10</v>
      </c>
      <c r="C198" s="85">
        <f>4815.38421386572/10000</f>
        <v>0.48153842138657199</v>
      </c>
      <c r="D198" s="86"/>
      <c r="E198" s="87" t="s">
        <v>13</v>
      </c>
      <c r="F198" s="87" t="s">
        <v>11</v>
      </c>
      <c r="G198" s="87" t="s">
        <v>12</v>
      </c>
    </row>
    <row r="200" spans="1:7" ht="25.5" x14ac:dyDescent="0.35">
      <c r="A200" s="91"/>
      <c r="B200" s="92"/>
      <c r="C200" s="94" t="s">
        <v>266</v>
      </c>
      <c r="D200" s="4" t="s">
        <v>267</v>
      </c>
    </row>
    <row r="201" spans="1:7" x14ac:dyDescent="0.35">
      <c r="A201" s="1" t="s">
        <v>262</v>
      </c>
      <c r="B201" s="4"/>
      <c r="C201" s="5">
        <v>1864.94</v>
      </c>
      <c r="D201" s="93"/>
    </row>
    <row r="202" spans="1:7" x14ac:dyDescent="0.35">
      <c r="A202" s="1" t="s">
        <v>263</v>
      </c>
      <c r="B202" s="4"/>
      <c r="C202" s="5">
        <v>1828.07</v>
      </c>
      <c r="D202" s="95">
        <v>1</v>
      </c>
    </row>
    <row r="203" spans="1:7" x14ac:dyDescent="0.35">
      <c r="A203" s="1" t="s">
        <v>264</v>
      </c>
      <c r="B203" s="4"/>
      <c r="C203" s="5">
        <f>C193+C198</f>
        <v>102.2550312555362</v>
      </c>
      <c r="D203" s="95">
        <f>C203/C202</f>
        <v>5.5936058934032175E-2</v>
      </c>
    </row>
    <row r="204" spans="1:7" x14ac:dyDescent="0.35">
      <c r="A204" s="1" t="s">
        <v>265</v>
      </c>
      <c r="B204" s="4"/>
      <c r="C204" s="5">
        <f>C202-C203</f>
        <v>1725.8149687444638</v>
      </c>
      <c r="D204" s="93"/>
    </row>
    <row r="205" spans="1:7" x14ac:dyDescent="0.35">
      <c r="A205" s="88"/>
      <c r="B205" s="88"/>
    </row>
    <row r="210" spans="1:4" ht="25.5" x14ac:dyDescent="0.35">
      <c r="A210" s="116" t="s">
        <v>271</v>
      </c>
      <c r="B210" s="117"/>
      <c r="C210" s="115" t="s">
        <v>272</v>
      </c>
      <c r="D210" s="44" t="s">
        <v>267</v>
      </c>
    </row>
    <row r="211" spans="1:4" x14ac:dyDescent="0.35">
      <c r="A211" s="101" t="s">
        <v>248</v>
      </c>
      <c r="B211" s="101"/>
      <c r="C211" s="45">
        <f>D7</f>
        <v>9.3456337546673005</v>
      </c>
      <c r="D211" s="118">
        <f>C211/C222</f>
        <v>9.1395343973955503E-2</v>
      </c>
    </row>
    <row r="212" spans="1:4" x14ac:dyDescent="0.35">
      <c r="A212" s="102" t="s">
        <v>250</v>
      </c>
      <c r="B212" s="102"/>
      <c r="C212" s="45">
        <f>D40</f>
        <v>68.696575967273915</v>
      </c>
      <c r="D212" s="118">
        <f>C212/C222</f>
        <v>0.67181609671215681</v>
      </c>
    </row>
    <row r="213" spans="1:4" x14ac:dyDescent="0.35">
      <c r="A213" s="103" t="s">
        <v>255</v>
      </c>
      <c r="B213" s="103"/>
      <c r="C213" s="45">
        <f>D131</f>
        <v>1.0240546739756999</v>
      </c>
      <c r="D213" s="118">
        <f>C213/C222</f>
        <v>1.0014711857224695E-2</v>
      </c>
    </row>
    <row r="214" spans="1:4" x14ac:dyDescent="0.35">
      <c r="A214" s="104" t="s">
        <v>253</v>
      </c>
      <c r="B214" s="104"/>
      <c r="C214" s="45">
        <f>D135</f>
        <v>0.23478991358040002</v>
      </c>
      <c r="D214" s="118">
        <f>C214/C222</f>
        <v>2.2961208920239638E-3</v>
      </c>
    </row>
    <row r="215" spans="1:4" x14ac:dyDescent="0.35">
      <c r="A215" s="105" t="s">
        <v>254</v>
      </c>
      <c r="B215" s="105"/>
      <c r="C215" s="45">
        <f>D138</f>
        <v>0.32194622653909999</v>
      </c>
      <c r="D215" s="118">
        <f>C215/C222</f>
        <v>3.1484634309538635E-3</v>
      </c>
    </row>
    <row r="216" spans="1:4" x14ac:dyDescent="0.35">
      <c r="A216" s="106" t="s">
        <v>269</v>
      </c>
      <c r="B216" s="106"/>
      <c r="C216" s="45">
        <f>D140</f>
        <v>8.7713029331032999</v>
      </c>
      <c r="D216" s="118">
        <f>C216/C222</f>
        <v>8.5778692993440486E-2</v>
      </c>
    </row>
    <row r="217" spans="1:4" x14ac:dyDescent="0.35">
      <c r="A217" s="107" t="s">
        <v>251</v>
      </c>
      <c r="B217" s="107"/>
      <c r="C217" s="45">
        <f>D173</f>
        <v>4.6834359449111993</v>
      </c>
      <c r="D217" s="118">
        <f>C217/C222</f>
        <v>4.5801520838688645E-2</v>
      </c>
    </row>
    <row r="218" spans="1:4" x14ac:dyDescent="0.35">
      <c r="A218" s="108" t="s">
        <v>252</v>
      </c>
      <c r="B218" s="108"/>
      <c r="C218" s="45">
        <f>D180</f>
        <v>7.8608289101486992</v>
      </c>
      <c r="D218" s="118">
        <f>C218/C222</f>
        <v>7.687473969378017E-2</v>
      </c>
    </row>
    <row r="219" spans="1:4" x14ac:dyDescent="0.35">
      <c r="A219" s="109" t="s">
        <v>257</v>
      </c>
      <c r="B219" s="109"/>
      <c r="C219" s="45">
        <f>D190</f>
        <v>0.37761584191800002</v>
      </c>
      <c r="D219" s="118">
        <f>C219/C222</f>
        <v>3.6928827587401039E-3</v>
      </c>
    </row>
    <row r="220" spans="1:4" x14ac:dyDescent="0.35">
      <c r="A220" s="110" t="s">
        <v>258</v>
      </c>
      <c r="B220" s="110"/>
      <c r="C220" s="45">
        <f>D192</f>
        <v>0.45730866803199999</v>
      </c>
      <c r="D220" s="118">
        <f>C220/C222</f>
        <v>4.4722363527441673E-3</v>
      </c>
    </row>
    <row r="221" spans="1:4" ht="25.5" customHeight="1" x14ac:dyDescent="0.35">
      <c r="A221" s="111" t="s">
        <v>268</v>
      </c>
      <c r="B221" s="112"/>
      <c r="C221" s="45">
        <f>C198</f>
        <v>0.48153842138657199</v>
      </c>
      <c r="D221" s="118">
        <f>C221/C222</f>
        <v>4.7091904962916044E-3</v>
      </c>
    </row>
    <row r="222" spans="1:4" x14ac:dyDescent="0.35">
      <c r="A222" s="113" t="s">
        <v>270</v>
      </c>
      <c r="B222" s="114"/>
      <c r="C222" s="5">
        <f>C211+C212+C213+C214+C215+C216+C217+C218+C219+C220+C221</f>
        <v>102.25503125553618</v>
      </c>
      <c r="D222" s="119">
        <v>1</v>
      </c>
    </row>
  </sheetData>
  <mergeCells count="42">
    <mergeCell ref="A222:B222"/>
    <mergeCell ref="A210:B210"/>
    <mergeCell ref="A214:B214"/>
    <mergeCell ref="A213:B213"/>
    <mergeCell ref="A212:B212"/>
    <mergeCell ref="A205:B205"/>
    <mergeCell ref="A211:B211"/>
    <mergeCell ref="A216:B216"/>
    <mergeCell ref="A200:B200"/>
    <mergeCell ref="A221:B221"/>
    <mergeCell ref="A219:B219"/>
    <mergeCell ref="A220:B220"/>
    <mergeCell ref="A218:B218"/>
    <mergeCell ref="A217:B217"/>
    <mergeCell ref="A215:B215"/>
    <mergeCell ref="A193:B193"/>
    <mergeCell ref="C193:D193"/>
    <mergeCell ref="C197:D197"/>
    <mergeCell ref="C198:D198"/>
    <mergeCell ref="B196:G196"/>
    <mergeCell ref="A196:A197"/>
    <mergeCell ref="A194:G195"/>
    <mergeCell ref="A180:A189"/>
    <mergeCell ref="D180:D189"/>
    <mergeCell ref="A190:A191"/>
    <mergeCell ref="B5:G5"/>
    <mergeCell ref="A5:A6"/>
    <mergeCell ref="D190:D191"/>
    <mergeCell ref="A138:A139"/>
    <mergeCell ref="A140:A172"/>
    <mergeCell ref="D140:D172"/>
    <mergeCell ref="D138:D139"/>
    <mergeCell ref="A173:A179"/>
    <mergeCell ref="D173:D179"/>
    <mergeCell ref="A7:A39"/>
    <mergeCell ref="D7:D39"/>
    <mergeCell ref="A40:A130"/>
    <mergeCell ref="D40:D130"/>
    <mergeCell ref="D131:D134"/>
    <mergeCell ref="D135:D137"/>
    <mergeCell ref="A131:A134"/>
    <mergeCell ref="A135:A1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RANN.º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Pegado</dc:creator>
  <cp:lastModifiedBy>Gabriela Cotrim</cp:lastModifiedBy>
  <dcterms:created xsi:type="dcterms:W3CDTF">2022-07-11T11:09:33Z</dcterms:created>
  <dcterms:modified xsi:type="dcterms:W3CDTF">2022-07-11T17:02:17Z</dcterms:modified>
</cp:coreProperties>
</file>